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ПР.№12" sheetId="1" r:id="rId1"/>
    <sheet name="ПР.№13" sheetId="2" r:id="rId2"/>
    <sheet name="ПР13на01.02.21г." sheetId="5" r:id="rId3"/>
    <sheet name="ПР ОПД" sheetId="3" r:id="rId4"/>
    <sheet name="ПР12 на 01.02.21г." sheetId="4" r:id="rId5"/>
    <sheet name="ПР ОПД 2021" sheetId="6" r:id="rId6"/>
    <sheet name="Пр13ин.гр." sheetId="7" r:id="rId7"/>
    <sheet name="ПР12ин.гр" sheetId="8" r:id="rId8"/>
    <sheet name="Пр ОПД ин.гр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A845" i="7"/>
  <c r="B845"/>
  <c r="A846"/>
  <c r="B846"/>
  <c r="A847"/>
  <c r="B847"/>
  <c r="B844"/>
  <c r="A844"/>
  <c r="A838"/>
  <c r="B838"/>
  <c r="B839"/>
  <c r="B840"/>
  <c r="B837"/>
  <c r="A837"/>
  <c r="B788"/>
  <c r="B789"/>
  <c r="B787"/>
  <c r="A787"/>
  <c r="B679"/>
  <c r="B680"/>
  <c r="B678"/>
  <c r="A678"/>
  <c r="B655"/>
  <c r="B656"/>
  <c r="B654"/>
  <c r="A654"/>
  <c r="B651"/>
  <c r="B652"/>
  <c r="B653"/>
  <c r="B650"/>
  <c r="A650"/>
  <c r="A651"/>
  <c r="B626"/>
  <c r="B627"/>
  <c r="B628"/>
  <c r="B629"/>
  <c r="B630"/>
  <c r="B631"/>
  <c r="A626"/>
  <c r="A627"/>
  <c r="A628"/>
  <c r="A629"/>
  <c r="B625"/>
  <c r="A625"/>
  <c r="B613"/>
  <c r="B614"/>
  <c r="B615"/>
  <c r="A613"/>
  <c r="B612"/>
  <c r="A612"/>
  <c r="A609"/>
  <c r="A608"/>
  <c r="B609"/>
  <c r="B610"/>
  <c r="B611"/>
  <c r="B608"/>
  <c r="B597"/>
  <c r="B598"/>
  <c r="A596"/>
  <c r="A593"/>
  <c r="B595"/>
  <c r="B593"/>
  <c r="B594"/>
  <c r="B592"/>
  <c r="A592"/>
  <c r="F692" i="5"/>
  <c r="B591" i="7"/>
  <c r="B589"/>
  <c r="B590"/>
  <c r="A589"/>
  <c r="B587"/>
  <c r="B588"/>
  <c r="A587"/>
  <c r="A588"/>
  <c r="B586"/>
  <c r="A586"/>
  <c r="H591"/>
  <c r="E591" s="1"/>
  <c r="F591" s="1"/>
  <c r="J591"/>
  <c r="L591"/>
  <c r="M591"/>
  <c r="O591"/>
  <c r="H590"/>
  <c r="E590" s="1"/>
  <c r="F590" s="1"/>
  <c r="J590"/>
  <c r="L590"/>
  <c r="M590"/>
  <c r="O590"/>
  <c r="I17" i="9"/>
  <c r="H16"/>
  <c r="I14"/>
  <c r="I13"/>
  <c r="I12"/>
  <c r="I14" i="6"/>
  <c r="G14"/>
  <c r="G15"/>
  <c r="G16"/>
  <c r="G19"/>
  <c r="G20"/>
  <c r="G21"/>
  <c r="G22"/>
  <c r="G23"/>
  <c r="G25"/>
  <c r="G28"/>
  <c r="G29"/>
  <c r="G30"/>
  <c r="G32"/>
  <c r="G33"/>
  <c r="G34"/>
  <c r="G37"/>
  <c r="G38"/>
  <c r="G39"/>
  <c r="G41"/>
  <c r="G42"/>
  <c r="G43"/>
  <c r="G44"/>
  <c r="G45"/>
  <c r="G46"/>
  <c r="G47"/>
  <c r="G48"/>
  <c r="G49"/>
  <c r="G50"/>
  <c r="G52"/>
  <c r="G53"/>
  <c r="G56"/>
  <c r="G57"/>
  <c r="G58"/>
  <c r="G59"/>
  <c r="G60"/>
  <c r="G61"/>
  <c r="G63"/>
  <c r="G64"/>
  <c r="G65"/>
  <c r="G66"/>
  <c r="G67"/>
  <c r="G69"/>
  <c r="G70"/>
  <c r="G72"/>
  <c r="G73"/>
  <c r="G75"/>
  <c r="G76"/>
  <c r="G77"/>
  <c r="G78"/>
  <c r="F15"/>
  <c r="H15" s="1"/>
  <c r="I15" s="1"/>
  <c r="F16"/>
  <c r="F19"/>
  <c r="F20"/>
  <c r="H20" s="1"/>
  <c r="F21"/>
  <c r="H21" s="1"/>
  <c r="F22"/>
  <c r="H22" s="1"/>
  <c r="F23"/>
  <c r="H23" s="1"/>
  <c r="F25"/>
  <c r="H25" s="1"/>
  <c r="F28"/>
  <c r="F29"/>
  <c r="F30"/>
  <c r="F32"/>
  <c r="H32" s="1"/>
  <c r="I32" s="1"/>
  <c r="F33"/>
  <c r="H33" s="1"/>
  <c r="I33" s="1"/>
  <c r="F34"/>
  <c r="F37"/>
  <c r="F38"/>
  <c r="H38" s="1"/>
  <c r="I38" s="1"/>
  <c r="F39"/>
  <c r="H39" s="1"/>
  <c r="F41"/>
  <c r="F42"/>
  <c r="F43"/>
  <c r="H43" s="1"/>
  <c r="I43" s="1"/>
  <c r="F44"/>
  <c r="F45"/>
  <c r="F46"/>
  <c r="H46" s="1"/>
  <c r="F47"/>
  <c r="H47" s="1"/>
  <c r="F48"/>
  <c r="H48" s="1"/>
  <c r="F49"/>
  <c r="F50"/>
  <c r="H50" s="1"/>
  <c r="I50" s="1"/>
  <c r="F52"/>
  <c r="F53"/>
  <c r="H53" s="1"/>
  <c r="I53" s="1"/>
  <c r="F56"/>
  <c r="H56" s="1"/>
  <c r="I56" s="1"/>
  <c r="F57"/>
  <c r="F58"/>
  <c r="H58" s="1"/>
  <c r="F59"/>
  <c r="H59" s="1"/>
  <c r="I59" s="1"/>
  <c r="F60"/>
  <c r="F61"/>
  <c r="F63"/>
  <c r="H63" s="1"/>
  <c r="F64"/>
  <c r="H64" s="1"/>
  <c r="I64" s="1"/>
  <c r="F65"/>
  <c r="H65" s="1"/>
  <c r="I65" s="1"/>
  <c r="F66"/>
  <c r="H66" s="1"/>
  <c r="F67"/>
  <c r="H67" s="1"/>
  <c r="F69"/>
  <c r="F70"/>
  <c r="H70" s="1"/>
  <c r="F72"/>
  <c r="H72" s="1"/>
  <c r="F73"/>
  <c r="H73" s="1"/>
  <c r="I73" s="1"/>
  <c r="F75"/>
  <c r="H75" s="1"/>
  <c r="F76"/>
  <c r="H76" s="1"/>
  <c r="F77"/>
  <c r="H77" s="1"/>
  <c r="I77" s="1"/>
  <c r="F78"/>
  <c r="F14"/>
  <c r="H48" i="8"/>
  <c r="G48"/>
  <c r="I48" s="1"/>
  <c r="F48"/>
  <c r="E47"/>
  <c r="F47" s="1"/>
  <c r="M847" i="7"/>
  <c r="L847"/>
  <c r="N847" s="1"/>
  <c r="J847"/>
  <c r="H847"/>
  <c r="E847" s="1"/>
  <c r="F847" s="1"/>
  <c r="M846"/>
  <c r="L846"/>
  <c r="N846" s="1"/>
  <c r="J846"/>
  <c r="H846"/>
  <c r="E846"/>
  <c r="F846" s="1"/>
  <c r="O845"/>
  <c r="H845"/>
  <c r="M843"/>
  <c r="L843"/>
  <c r="N843" s="1"/>
  <c r="O843" s="1"/>
  <c r="J843"/>
  <c r="G843"/>
  <c r="H843" s="1"/>
  <c r="F843"/>
  <c r="D843"/>
  <c r="M842"/>
  <c r="L842"/>
  <c r="N842" s="1"/>
  <c r="O842" s="1"/>
  <c r="J842"/>
  <c r="G842"/>
  <c r="H842" s="1"/>
  <c r="F842"/>
  <c r="D842"/>
  <c r="M841"/>
  <c r="L841"/>
  <c r="N841" s="1"/>
  <c r="O841" s="1"/>
  <c r="G841"/>
  <c r="H841" s="1"/>
  <c r="M840"/>
  <c r="L840"/>
  <c r="J840"/>
  <c r="H840"/>
  <c r="E840"/>
  <c r="F840" s="1"/>
  <c r="M839"/>
  <c r="L839"/>
  <c r="J839"/>
  <c r="H839"/>
  <c r="E839"/>
  <c r="F839" s="1"/>
  <c r="O838"/>
  <c r="H838"/>
  <c r="M836"/>
  <c r="L836"/>
  <c r="N836" s="1"/>
  <c r="O836" s="1"/>
  <c r="G836"/>
  <c r="H836" s="1"/>
  <c r="M835"/>
  <c r="L835"/>
  <c r="N835" s="1"/>
  <c r="O835" s="1"/>
  <c r="J835"/>
  <c r="G835"/>
  <c r="H835" s="1"/>
  <c r="F835"/>
  <c r="D835"/>
  <c r="M834"/>
  <c r="L834"/>
  <c r="N834" s="1"/>
  <c r="O834" s="1"/>
  <c r="J834"/>
  <c r="G834"/>
  <c r="H834" s="1"/>
  <c r="F834"/>
  <c r="D834"/>
  <c r="M833"/>
  <c r="L833"/>
  <c r="N833" s="1"/>
  <c r="O833" s="1"/>
  <c r="G833"/>
  <c r="H833" s="1"/>
  <c r="M832"/>
  <c r="L832"/>
  <c r="N832" s="1"/>
  <c r="O832" s="1"/>
  <c r="J832"/>
  <c r="G832"/>
  <c r="H832" s="1"/>
  <c r="F832"/>
  <c r="D832"/>
  <c r="M831"/>
  <c r="L831"/>
  <c r="N831" s="1"/>
  <c r="O831" s="1"/>
  <c r="J831"/>
  <c r="G831"/>
  <c r="H831" s="1"/>
  <c r="F831"/>
  <c r="D831"/>
  <c r="M830"/>
  <c r="L830"/>
  <c r="N830" s="1"/>
  <c r="O830" s="1"/>
  <c r="G830"/>
  <c r="H830" s="1"/>
  <c r="M829"/>
  <c r="L829"/>
  <c r="N829" s="1"/>
  <c r="O829" s="1"/>
  <c r="J829"/>
  <c r="G829"/>
  <c r="H829" s="1"/>
  <c r="F829"/>
  <c r="D829"/>
  <c r="M828"/>
  <c r="L828"/>
  <c r="N828" s="1"/>
  <c r="O828" s="1"/>
  <c r="J828"/>
  <c r="G828"/>
  <c r="H828" s="1"/>
  <c r="F828"/>
  <c r="D828"/>
  <c r="M827"/>
  <c r="L827"/>
  <c r="N827" s="1"/>
  <c r="O827" s="1"/>
  <c r="G827"/>
  <c r="H827" s="1"/>
  <c r="M826"/>
  <c r="L826"/>
  <c r="N826" s="1"/>
  <c r="O826" s="1"/>
  <c r="J826"/>
  <c r="G826"/>
  <c r="H826" s="1"/>
  <c r="F826"/>
  <c r="D826"/>
  <c r="M825"/>
  <c r="L825"/>
  <c r="N825" s="1"/>
  <c r="O825" s="1"/>
  <c r="J825"/>
  <c r="G825"/>
  <c r="H825" s="1"/>
  <c r="F825"/>
  <c r="D825"/>
  <c r="M824"/>
  <c r="L824"/>
  <c r="N824" s="1"/>
  <c r="O824" s="1"/>
  <c r="G824"/>
  <c r="H824" s="1"/>
  <c r="M823"/>
  <c r="L823"/>
  <c r="N823" s="1"/>
  <c r="O823" s="1"/>
  <c r="J823"/>
  <c r="G823"/>
  <c r="H823" s="1"/>
  <c r="F823"/>
  <c r="D823"/>
  <c r="M822"/>
  <c r="L822"/>
  <c r="N822" s="1"/>
  <c r="O822" s="1"/>
  <c r="J822"/>
  <c r="G822"/>
  <c r="H822" s="1"/>
  <c r="F822"/>
  <c r="D822"/>
  <c r="M821"/>
  <c r="L821"/>
  <c r="N821" s="1"/>
  <c r="O821" s="1"/>
  <c r="G821"/>
  <c r="H821" s="1"/>
  <c r="M820"/>
  <c r="L820"/>
  <c r="N820" s="1"/>
  <c r="O820" s="1"/>
  <c r="J820"/>
  <c r="G820"/>
  <c r="H820" s="1"/>
  <c r="F820"/>
  <c r="D820"/>
  <c r="M819"/>
  <c r="L819"/>
  <c r="N819" s="1"/>
  <c r="O819" s="1"/>
  <c r="J819"/>
  <c r="G819"/>
  <c r="H819" s="1"/>
  <c r="F819"/>
  <c r="D819"/>
  <c r="M818"/>
  <c r="L818"/>
  <c r="N818" s="1"/>
  <c r="O818" s="1"/>
  <c r="G818"/>
  <c r="H818" s="1"/>
  <c r="M817"/>
  <c r="L817"/>
  <c r="N817" s="1"/>
  <c r="O817" s="1"/>
  <c r="G817"/>
  <c r="H817" s="1"/>
  <c r="M816"/>
  <c r="L816"/>
  <c r="N816" s="1"/>
  <c r="O816" s="1"/>
  <c r="J816"/>
  <c r="G816"/>
  <c r="H816" s="1"/>
  <c r="E816" s="1"/>
  <c r="F816" s="1"/>
  <c r="M815"/>
  <c r="L815"/>
  <c r="N815" s="1"/>
  <c r="O815" s="1"/>
  <c r="J815"/>
  <c r="H815"/>
  <c r="E815" s="1"/>
  <c r="F815" s="1"/>
  <c r="G815"/>
  <c r="M814"/>
  <c r="L814"/>
  <c r="N814" s="1"/>
  <c r="O814" s="1"/>
  <c r="G814"/>
  <c r="H814" s="1"/>
  <c r="M813"/>
  <c r="L813"/>
  <c r="N813" s="1"/>
  <c r="O813" s="1"/>
  <c r="G813"/>
  <c r="H813" s="1"/>
  <c r="M812"/>
  <c r="L812"/>
  <c r="N812" s="1"/>
  <c r="O812" s="1"/>
  <c r="J812"/>
  <c r="G812"/>
  <c r="H812" s="1"/>
  <c r="E812" s="1"/>
  <c r="F812" s="1"/>
  <c r="M811"/>
  <c r="L811"/>
  <c r="N811" s="1"/>
  <c r="O811" s="1"/>
  <c r="J811"/>
  <c r="G811"/>
  <c r="H811" s="1"/>
  <c r="E811" s="1"/>
  <c r="F811" s="1"/>
  <c r="M810"/>
  <c r="L810"/>
  <c r="N810" s="1"/>
  <c r="O810" s="1"/>
  <c r="G810"/>
  <c r="H810" s="1"/>
  <c r="M809"/>
  <c r="L809"/>
  <c r="N809" s="1"/>
  <c r="O809" s="1"/>
  <c r="G809"/>
  <c r="H809" s="1"/>
  <c r="M808"/>
  <c r="L808"/>
  <c r="N808" s="1"/>
  <c r="O808" s="1"/>
  <c r="J808"/>
  <c r="G808"/>
  <c r="H808" s="1"/>
  <c r="F808"/>
  <c r="D808"/>
  <c r="M807"/>
  <c r="L807"/>
  <c r="N807" s="1"/>
  <c r="O807" s="1"/>
  <c r="J807"/>
  <c r="G807"/>
  <c r="H807" s="1"/>
  <c r="F807"/>
  <c r="D807"/>
  <c r="M806"/>
  <c r="L806"/>
  <c r="N806" s="1"/>
  <c r="O806" s="1"/>
  <c r="G806"/>
  <c r="H806" s="1"/>
  <c r="M805"/>
  <c r="L805"/>
  <c r="N805" s="1"/>
  <c r="O805" s="1"/>
  <c r="J805"/>
  <c r="G805"/>
  <c r="H805" s="1"/>
  <c r="F805"/>
  <c r="D805"/>
  <c r="M804"/>
  <c r="L804"/>
  <c r="N804" s="1"/>
  <c r="O804" s="1"/>
  <c r="J804"/>
  <c r="G804"/>
  <c r="H804" s="1"/>
  <c r="F804"/>
  <c r="D804"/>
  <c r="M803"/>
  <c r="L803"/>
  <c r="N803" s="1"/>
  <c r="O803" s="1"/>
  <c r="G803"/>
  <c r="H803" s="1"/>
  <c r="M802"/>
  <c r="L802"/>
  <c r="N802" s="1"/>
  <c r="O802" s="1"/>
  <c r="G802"/>
  <c r="H802" s="1"/>
  <c r="M801"/>
  <c r="L801"/>
  <c r="N801" s="1"/>
  <c r="O801" s="1"/>
  <c r="J801"/>
  <c r="G801"/>
  <c r="H801" s="1"/>
  <c r="F801"/>
  <c r="D801"/>
  <c r="M800"/>
  <c r="L800"/>
  <c r="N800" s="1"/>
  <c r="O800" s="1"/>
  <c r="J800"/>
  <c r="G800"/>
  <c r="H800" s="1"/>
  <c r="F800"/>
  <c r="D800"/>
  <c r="M799"/>
  <c r="L799"/>
  <c r="N799" s="1"/>
  <c r="O799" s="1"/>
  <c r="G799"/>
  <c r="H799" s="1"/>
  <c r="M798"/>
  <c r="L798"/>
  <c r="N798" s="1"/>
  <c r="O798" s="1"/>
  <c r="G798"/>
  <c r="H798" s="1"/>
  <c r="M797"/>
  <c r="L797"/>
  <c r="N797" s="1"/>
  <c r="O797" s="1"/>
  <c r="J797"/>
  <c r="G797"/>
  <c r="H797" s="1"/>
  <c r="F797"/>
  <c r="D797"/>
  <c r="M796"/>
  <c r="L796"/>
  <c r="N796" s="1"/>
  <c r="O796" s="1"/>
  <c r="J796"/>
  <c r="G796"/>
  <c r="H796" s="1"/>
  <c r="F796"/>
  <c r="D796"/>
  <c r="M795"/>
  <c r="L795"/>
  <c r="N795" s="1"/>
  <c r="O795" s="1"/>
  <c r="G795"/>
  <c r="H795" s="1"/>
  <c r="M794"/>
  <c r="L794"/>
  <c r="N794" s="1"/>
  <c r="O794" s="1"/>
  <c r="G794"/>
  <c r="H794" s="1"/>
  <c r="M793"/>
  <c r="L793"/>
  <c r="N793" s="1"/>
  <c r="O793" s="1"/>
  <c r="G793"/>
  <c r="H793" s="1"/>
  <c r="M792"/>
  <c r="L792"/>
  <c r="N792" s="1"/>
  <c r="O792" s="1"/>
  <c r="J792"/>
  <c r="G792"/>
  <c r="H792" s="1"/>
  <c r="E792" s="1"/>
  <c r="F792" s="1"/>
  <c r="M791"/>
  <c r="L791"/>
  <c r="N791" s="1"/>
  <c r="O791" s="1"/>
  <c r="J791"/>
  <c r="G791"/>
  <c r="H791" s="1"/>
  <c r="E791" s="1"/>
  <c r="F791" s="1"/>
  <c r="M790"/>
  <c r="L790"/>
  <c r="N790" s="1"/>
  <c r="O790" s="1"/>
  <c r="G790"/>
  <c r="H790" s="1"/>
  <c r="O789"/>
  <c r="M789"/>
  <c r="L789"/>
  <c r="J789"/>
  <c r="H789"/>
  <c r="E789"/>
  <c r="F789" s="1"/>
  <c r="O788"/>
  <c r="M788"/>
  <c r="L788"/>
  <c r="J788"/>
  <c r="H788"/>
  <c r="F788"/>
  <c r="I788" s="1"/>
  <c r="E788"/>
  <c r="D788"/>
  <c r="O787"/>
  <c r="H787"/>
  <c r="M786"/>
  <c r="L786"/>
  <c r="N786" s="1"/>
  <c r="O786" s="1"/>
  <c r="G786"/>
  <c r="H786" s="1"/>
  <c r="M785"/>
  <c r="L785"/>
  <c r="N785" s="1"/>
  <c r="O785" s="1"/>
  <c r="G785"/>
  <c r="H785" s="1"/>
  <c r="M784"/>
  <c r="L784"/>
  <c r="N784" s="1"/>
  <c r="O784" s="1"/>
  <c r="J784"/>
  <c r="G784"/>
  <c r="H784" s="1"/>
  <c r="E784" s="1"/>
  <c r="F784" s="1"/>
  <c r="D784" s="1"/>
  <c r="M783"/>
  <c r="L783"/>
  <c r="N783" s="1"/>
  <c r="O783" s="1"/>
  <c r="J783"/>
  <c r="G783"/>
  <c r="H783" s="1"/>
  <c r="E783" s="1"/>
  <c r="F783" s="1"/>
  <c r="M782"/>
  <c r="L782"/>
  <c r="N782" s="1"/>
  <c r="O782" s="1"/>
  <c r="G782"/>
  <c r="H782" s="1"/>
  <c r="M781"/>
  <c r="L781"/>
  <c r="N781" s="1"/>
  <c r="O781" s="1"/>
  <c r="J781"/>
  <c r="G781"/>
  <c r="H781" s="1"/>
  <c r="E781" s="1"/>
  <c r="F781" s="1"/>
  <c r="M780"/>
  <c r="L780"/>
  <c r="N780" s="1"/>
  <c r="O780" s="1"/>
  <c r="J780"/>
  <c r="G780"/>
  <c r="H780" s="1"/>
  <c r="E780" s="1"/>
  <c r="F780" s="1"/>
  <c r="I780" s="1"/>
  <c r="M779"/>
  <c r="L779"/>
  <c r="N779" s="1"/>
  <c r="O779" s="1"/>
  <c r="G779"/>
  <c r="H779" s="1"/>
  <c r="M778"/>
  <c r="L778"/>
  <c r="N778" s="1"/>
  <c r="O778" s="1"/>
  <c r="J778"/>
  <c r="G778"/>
  <c r="H778" s="1"/>
  <c r="E778" s="1"/>
  <c r="F778" s="1"/>
  <c r="D778" s="1"/>
  <c r="M777"/>
  <c r="L777"/>
  <c r="N777" s="1"/>
  <c r="O777" s="1"/>
  <c r="J777"/>
  <c r="G777"/>
  <c r="H777" s="1"/>
  <c r="E777" s="1"/>
  <c r="F777" s="1"/>
  <c r="M776"/>
  <c r="L776"/>
  <c r="N776" s="1"/>
  <c r="O776" s="1"/>
  <c r="G776"/>
  <c r="H776" s="1"/>
  <c r="M775"/>
  <c r="L775"/>
  <c r="N775" s="1"/>
  <c r="O775" s="1"/>
  <c r="J775"/>
  <c r="G775"/>
  <c r="H775" s="1"/>
  <c r="E775" s="1"/>
  <c r="F775" s="1"/>
  <c r="M774"/>
  <c r="L774"/>
  <c r="N774" s="1"/>
  <c r="O774" s="1"/>
  <c r="J774"/>
  <c r="G774"/>
  <c r="H774" s="1"/>
  <c r="E774" s="1"/>
  <c r="F774" s="1"/>
  <c r="I774" s="1"/>
  <c r="M773"/>
  <c r="L773"/>
  <c r="N773" s="1"/>
  <c r="O773" s="1"/>
  <c r="G773"/>
  <c r="H773" s="1"/>
  <c r="M772"/>
  <c r="L772"/>
  <c r="N772" s="1"/>
  <c r="O772" s="1"/>
  <c r="J772"/>
  <c r="G772"/>
  <c r="H772" s="1"/>
  <c r="E772" s="1"/>
  <c r="F772" s="1"/>
  <c r="D772" s="1"/>
  <c r="M771"/>
  <c r="L771"/>
  <c r="N771" s="1"/>
  <c r="O771" s="1"/>
  <c r="J771"/>
  <c r="G771"/>
  <c r="H771" s="1"/>
  <c r="E771" s="1"/>
  <c r="F771" s="1"/>
  <c r="M770"/>
  <c r="L770"/>
  <c r="N770" s="1"/>
  <c r="O770" s="1"/>
  <c r="G770"/>
  <c r="H770" s="1"/>
  <c r="M769"/>
  <c r="L769"/>
  <c r="N769" s="1"/>
  <c r="O769" s="1"/>
  <c r="J769"/>
  <c r="G769"/>
  <c r="H769" s="1"/>
  <c r="E769" s="1"/>
  <c r="F769" s="1"/>
  <c r="M768"/>
  <c r="L768"/>
  <c r="N768" s="1"/>
  <c r="O768" s="1"/>
  <c r="J768"/>
  <c r="G768"/>
  <c r="H768" s="1"/>
  <c r="E768" s="1"/>
  <c r="F768" s="1"/>
  <c r="I768" s="1"/>
  <c r="M767"/>
  <c r="L767"/>
  <c r="N767" s="1"/>
  <c r="O767" s="1"/>
  <c r="G767"/>
  <c r="H767" s="1"/>
  <c r="M766"/>
  <c r="L766"/>
  <c r="N766" s="1"/>
  <c r="O766" s="1"/>
  <c r="J766"/>
  <c r="G766"/>
  <c r="H766" s="1"/>
  <c r="F766"/>
  <c r="D766"/>
  <c r="M765"/>
  <c r="L765"/>
  <c r="N765" s="1"/>
  <c r="O765" s="1"/>
  <c r="J765"/>
  <c r="G765"/>
  <c r="H765" s="1"/>
  <c r="F765"/>
  <c r="D765"/>
  <c r="M764"/>
  <c r="L764"/>
  <c r="N764" s="1"/>
  <c r="O764" s="1"/>
  <c r="G764"/>
  <c r="H764" s="1"/>
  <c r="M763"/>
  <c r="L763"/>
  <c r="N763" s="1"/>
  <c r="O763" s="1"/>
  <c r="J763"/>
  <c r="G763"/>
  <c r="H763" s="1"/>
  <c r="F763"/>
  <c r="D763"/>
  <c r="M762"/>
  <c r="L762"/>
  <c r="N762" s="1"/>
  <c r="O762" s="1"/>
  <c r="J762"/>
  <c r="G762"/>
  <c r="H762" s="1"/>
  <c r="F762"/>
  <c r="D762"/>
  <c r="M761"/>
  <c r="L761"/>
  <c r="N761" s="1"/>
  <c r="O761" s="1"/>
  <c r="G761"/>
  <c r="H761" s="1"/>
  <c r="M760"/>
  <c r="L760"/>
  <c r="N760" s="1"/>
  <c r="O760" s="1"/>
  <c r="J760"/>
  <c r="G760"/>
  <c r="H760" s="1"/>
  <c r="E760" s="1"/>
  <c r="F760" s="1"/>
  <c r="D760" s="1"/>
  <c r="M759"/>
  <c r="L759"/>
  <c r="N759" s="1"/>
  <c r="O759" s="1"/>
  <c r="J759"/>
  <c r="G759"/>
  <c r="H759" s="1"/>
  <c r="E759" s="1"/>
  <c r="F759" s="1"/>
  <c r="M758"/>
  <c r="L758"/>
  <c r="N758" s="1"/>
  <c r="O758" s="1"/>
  <c r="G758"/>
  <c r="H758" s="1"/>
  <c r="M757"/>
  <c r="L757"/>
  <c r="N757" s="1"/>
  <c r="O757" s="1"/>
  <c r="J757"/>
  <c r="G757"/>
  <c r="H757" s="1"/>
  <c r="E757" s="1"/>
  <c r="F757" s="1"/>
  <c r="M756"/>
  <c r="L756"/>
  <c r="N756" s="1"/>
  <c r="O756" s="1"/>
  <c r="J756"/>
  <c r="G756"/>
  <c r="H756" s="1"/>
  <c r="E756" s="1"/>
  <c r="F756" s="1"/>
  <c r="I756" s="1"/>
  <c r="M755"/>
  <c r="L755"/>
  <c r="N755" s="1"/>
  <c r="O755" s="1"/>
  <c r="G755"/>
  <c r="H755" s="1"/>
  <c r="M754"/>
  <c r="L754"/>
  <c r="N754" s="1"/>
  <c r="O754" s="1"/>
  <c r="J754"/>
  <c r="G754"/>
  <c r="H754" s="1"/>
  <c r="E754" s="1"/>
  <c r="F754" s="1"/>
  <c r="D754" s="1"/>
  <c r="M753"/>
  <c r="L753"/>
  <c r="N753" s="1"/>
  <c r="O753" s="1"/>
  <c r="J753"/>
  <c r="G753"/>
  <c r="H753" s="1"/>
  <c r="E753" s="1"/>
  <c r="F753" s="1"/>
  <c r="M752"/>
  <c r="L752"/>
  <c r="N752" s="1"/>
  <c r="O752" s="1"/>
  <c r="G752"/>
  <c r="H752" s="1"/>
  <c r="M751"/>
  <c r="L751"/>
  <c r="N751" s="1"/>
  <c r="O751" s="1"/>
  <c r="J751"/>
  <c r="G751"/>
  <c r="H751" s="1"/>
  <c r="E751" s="1"/>
  <c r="F751" s="1"/>
  <c r="M750"/>
  <c r="L750"/>
  <c r="N750" s="1"/>
  <c r="O750" s="1"/>
  <c r="J750"/>
  <c r="G750"/>
  <c r="H750" s="1"/>
  <c r="E750" s="1"/>
  <c r="F750" s="1"/>
  <c r="I750" s="1"/>
  <c r="M749"/>
  <c r="L749"/>
  <c r="N749" s="1"/>
  <c r="O749" s="1"/>
  <c r="G749"/>
  <c r="H749" s="1"/>
  <c r="M748"/>
  <c r="L748"/>
  <c r="N748" s="1"/>
  <c r="O748" s="1"/>
  <c r="J748"/>
  <c r="G748"/>
  <c r="H748" s="1"/>
  <c r="F748"/>
  <c r="D748"/>
  <c r="M747"/>
  <c r="L747"/>
  <c r="N747" s="1"/>
  <c r="O747" s="1"/>
  <c r="J747"/>
  <c r="G747"/>
  <c r="H747" s="1"/>
  <c r="F747"/>
  <c r="D747"/>
  <c r="M746"/>
  <c r="L746"/>
  <c r="N746" s="1"/>
  <c r="O746" s="1"/>
  <c r="G746"/>
  <c r="H746" s="1"/>
  <c r="M745"/>
  <c r="L745"/>
  <c r="N745" s="1"/>
  <c r="O745" s="1"/>
  <c r="J745"/>
  <c r="G745"/>
  <c r="H745" s="1"/>
  <c r="E745" s="1"/>
  <c r="F745" s="1"/>
  <c r="M744"/>
  <c r="L744"/>
  <c r="N744" s="1"/>
  <c r="O744" s="1"/>
  <c r="J744"/>
  <c r="G744"/>
  <c r="H744" s="1"/>
  <c r="E744" s="1"/>
  <c r="F744" s="1"/>
  <c r="I744" s="1"/>
  <c r="M743"/>
  <c r="L743"/>
  <c r="N743" s="1"/>
  <c r="O743" s="1"/>
  <c r="G743"/>
  <c r="H743" s="1"/>
  <c r="M742"/>
  <c r="L742"/>
  <c r="N742" s="1"/>
  <c r="O742" s="1"/>
  <c r="J742"/>
  <c r="G742"/>
  <c r="H742" s="1"/>
  <c r="E742" s="1"/>
  <c r="F742" s="1"/>
  <c r="D742" s="1"/>
  <c r="M741"/>
  <c r="L741"/>
  <c r="N741" s="1"/>
  <c r="O741" s="1"/>
  <c r="J741"/>
  <c r="G741"/>
  <c r="H741" s="1"/>
  <c r="E741" s="1"/>
  <c r="F741" s="1"/>
  <c r="M740"/>
  <c r="L740"/>
  <c r="N740" s="1"/>
  <c r="O740" s="1"/>
  <c r="G740"/>
  <c r="H740" s="1"/>
  <c r="M739"/>
  <c r="L739"/>
  <c r="N739" s="1"/>
  <c r="O739" s="1"/>
  <c r="J739"/>
  <c r="G739"/>
  <c r="H739" s="1"/>
  <c r="E739" s="1"/>
  <c r="F739" s="1"/>
  <c r="M738"/>
  <c r="L738"/>
  <c r="N738" s="1"/>
  <c r="O738" s="1"/>
  <c r="J738"/>
  <c r="G738"/>
  <c r="H738" s="1"/>
  <c r="E738" s="1"/>
  <c r="F738" s="1"/>
  <c r="I738" s="1"/>
  <c r="M737"/>
  <c r="L737"/>
  <c r="N737" s="1"/>
  <c r="O737" s="1"/>
  <c r="G737"/>
  <c r="H737" s="1"/>
  <c r="M736"/>
  <c r="L736"/>
  <c r="N736" s="1"/>
  <c r="O736" s="1"/>
  <c r="J736"/>
  <c r="G736"/>
  <c r="H736" s="1"/>
  <c r="E736" s="1"/>
  <c r="F736" s="1"/>
  <c r="D736" s="1"/>
  <c r="M735"/>
  <c r="L735"/>
  <c r="N735" s="1"/>
  <c r="O735" s="1"/>
  <c r="J735"/>
  <c r="G735"/>
  <c r="H735" s="1"/>
  <c r="E735" s="1"/>
  <c r="F735" s="1"/>
  <c r="I735" s="1"/>
  <c r="M734"/>
  <c r="L734"/>
  <c r="N734" s="1"/>
  <c r="O734" s="1"/>
  <c r="G734"/>
  <c r="H734" s="1"/>
  <c r="M733"/>
  <c r="L733"/>
  <c r="N733" s="1"/>
  <c r="O733" s="1"/>
  <c r="J733"/>
  <c r="G733"/>
  <c r="H733" s="1"/>
  <c r="E733" s="1"/>
  <c r="F733" s="1"/>
  <c r="M732"/>
  <c r="L732"/>
  <c r="N732" s="1"/>
  <c r="O732" s="1"/>
  <c r="J732"/>
  <c r="G732"/>
  <c r="H732" s="1"/>
  <c r="E732" s="1"/>
  <c r="F732" s="1"/>
  <c r="M731"/>
  <c r="L731"/>
  <c r="N731" s="1"/>
  <c r="O731" s="1"/>
  <c r="G731"/>
  <c r="H731" s="1"/>
  <c r="M730"/>
  <c r="L730"/>
  <c r="N730" s="1"/>
  <c r="O730" s="1"/>
  <c r="J730"/>
  <c r="G730"/>
  <c r="H730" s="1"/>
  <c r="E730" s="1"/>
  <c r="F730" s="1"/>
  <c r="M729"/>
  <c r="L729"/>
  <c r="N729" s="1"/>
  <c r="O729" s="1"/>
  <c r="J729"/>
  <c r="G729"/>
  <c r="H729" s="1"/>
  <c r="E729" s="1"/>
  <c r="F729" s="1"/>
  <c r="M728"/>
  <c r="L728"/>
  <c r="N728" s="1"/>
  <c r="O728" s="1"/>
  <c r="G728"/>
  <c r="H728" s="1"/>
  <c r="M727"/>
  <c r="L727"/>
  <c r="N727" s="1"/>
  <c r="O727" s="1"/>
  <c r="J727"/>
  <c r="G727"/>
  <c r="H727" s="1"/>
  <c r="E727" s="1"/>
  <c r="F727" s="1"/>
  <c r="M726"/>
  <c r="L726"/>
  <c r="N726" s="1"/>
  <c r="O726" s="1"/>
  <c r="J726"/>
  <c r="G726"/>
  <c r="H726" s="1"/>
  <c r="E726" s="1"/>
  <c r="F726" s="1"/>
  <c r="M725"/>
  <c r="L725"/>
  <c r="N725" s="1"/>
  <c r="O725" s="1"/>
  <c r="G725"/>
  <c r="H725" s="1"/>
  <c r="M724"/>
  <c r="L724"/>
  <c r="N724" s="1"/>
  <c r="O724" s="1"/>
  <c r="J724"/>
  <c r="G724"/>
  <c r="H724" s="1"/>
  <c r="E724" s="1"/>
  <c r="F724" s="1"/>
  <c r="M723"/>
  <c r="L723"/>
  <c r="N723" s="1"/>
  <c r="O723" s="1"/>
  <c r="J723"/>
  <c r="G723"/>
  <c r="H723" s="1"/>
  <c r="E723" s="1"/>
  <c r="F723" s="1"/>
  <c r="M722"/>
  <c r="L722"/>
  <c r="N722" s="1"/>
  <c r="O722" s="1"/>
  <c r="G722"/>
  <c r="H722" s="1"/>
  <c r="M721"/>
  <c r="L721"/>
  <c r="N721" s="1"/>
  <c r="O721" s="1"/>
  <c r="J721"/>
  <c r="G721"/>
  <c r="H721" s="1"/>
  <c r="E721" s="1"/>
  <c r="F721" s="1"/>
  <c r="M720"/>
  <c r="L720"/>
  <c r="N720" s="1"/>
  <c r="O720" s="1"/>
  <c r="J720"/>
  <c r="G720"/>
  <c r="H720" s="1"/>
  <c r="E720" s="1"/>
  <c r="F720" s="1"/>
  <c r="M719"/>
  <c r="L719"/>
  <c r="N719" s="1"/>
  <c r="O719" s="1"/>
  <c r="G719"/>
  <c r="H719" s="1"/>
  <c r="M718"/>
  <c r="L718"/>
  <c r="N718" s="1"/>
  <c r="O718" s="1"/>
  <c r="J718"/>
  <c r="G718"/>
  <c r="H718" s="1"/>
  <c r="E718" s="1"/>
  <c r="F718" s="1"/>
  <c r="M717"/>
  <c r="L717"/>
  <c r="N717" s="1"/>
  <c r="O717" s="1"/>
  <c r="J717"/>
  <c r="G717"/>
  <c r="H717" s="1"/>
  <c r="E717" s="1"/>
  <c r="F717" s="1"/>
  <c r="M716"/>
  <c r="L716"/>
  <c r="N716" s="1"/>
  <c r="O716" s="1"/>
  <c r="G716"/>
  <c r="H716" s="1"/>
  <c r="M715"/>
  <c r="L715"/>
  <c r="N715" s="1"/>
  <c r="O715" s="1"/>
  <c r="J715"/>
  <c r="G715"/>
  <c r="H715" s="1"/>
  <c r="E715" s="1"/>
  <c r="F715" s="1"/>
  <c r="I715" s="1"/>
  <c r="M714"/>
  <c r="L714"/>
  <c r="N714" s="1"/>
  <c r="O714" s="1"/>
  <c r="J714"/>
  <c r="G714"/>
  <c r="H714" s="1"/>
  <c r="E714" s="1"/>
  <c r="F714" s="1"/>
  <c r="M713"/>
  <c r="L713"/>
  <c r="N713" s="1"/>
  <c r="O713" s="1"/>
  <c r="G713"/>
  <c r="H713" s="1"/>
  <c r="E713" s="1"/>
  <c r="F713" s="1"/>
  <c r="D713" s="1"/>
  <c r="M712"/>
  <c r="L712"/>
  <c r="N712" s="1"/>
  <c r="O712" s="1"/>
  <c r="J712"/>
  <c r="G712"/>
  <c r="H712" s="1"/>
  <c r="E712" s="1"/>
  <c r="F712" s="1"/>
  <c r="M711"/>
  <c r="L711"/>
  <c r="N711" s="1"/>
  <c r="O711" s="1"/>
  <c r="J711"/>
  <c r="G711"/>
  <c r="H711" s="1"/>
  <c r="E711" s="1"/>
  <c r="F711" s="1"/>
  <c r="M710"/>
  <c r="L710"/>
  <c r="N710" s="1"/>
  <c r="O710" s="1"/>
  <c r="G710"/>
  <c r="H710" s="1"/>
  <c r="M709"/>
  <c r="L709"/>
  <c r="N709" s="1"/>
  <c r="O709" s="1"/>
  <c r="J709"/>
  <c r="G709"/>
  <c r="H709" s="1"/>
  <c r="E709" s="1"/>
  <c r="F709" s="1"/>
  <c r="M708"/>
  <c r="L708"/>
  <c r="N708" s="1"/>
  <c r="O708" s="1"/>
  <c r="J708"/>
  <c r="G708"/>
  <c r="H708" s="1"/>
  <c r="E708" s="1"/>
  <c r="F708" s="1"/>
  <c r="M707"/>
  <c r="L707"/>
  <c r="N707" s="1"/>
  <c r="O707" s="1"/>
  <c r="G707"/>
  <c r="H707" s="1"/>
  <c r="M706"/>
  <c r="L706"/>
  <c r="N706" s="1"/>
  <c r="O706" s="1"/>
  <c r="J706"/>
  <c r="G706"/>
  <c r="H706" s="1"/>
  <c r="E706" s="1"/>
  <c r="F706" s="1"/>
  <c r="M705"/>
  <c r="L705"/>
  <c r="N705" s="1"/>
  <c r="O705" s="1"/>
  <c r="J705"/>
  <c r="G705"/>
  <c r="H705" s="1"/>
  <c r="E705" s="1"/>
  <c r="F705" s="1"/>
  <c r="M704"/>
  <c r="L704"/>
  <c r="N704" s="1"/>
  <c r="O704" s="1"/>
  <c r="G704"/>
  <c r="H704" s="1"/>
  <c r="M703"/>
  <c r="L703"/>
  <c r="N703" s="1"/>
  <c r="O703" s="1"/>
  <c r="J703"/>
  <c r="G703"/>
  <c r="H703" s="1"/>
  <c r="E703" s="1"/>
  <c r="F703" s="1"/>
  <c r="M702"/>
  <c r="L702"/>
  <c r="N702" s="1"/>
  <c r="O702" s="1"/>
  <c r="J702"/>
  <c r="G702"/>
  <c r="H702" s="1"/>
  <c r="E702" s="1"/>
  <c r="F702" s="1"/>
  <c r="M701"/>
  <c r="L701"/>
  <c r="N701" s="1"/>
  <c r="O701" s="1"/>
  <c r="G701"/>
  <c r="H701" s="1"/>
  <c r="M700"/>
  <c r="L700"/>
  <c r="N700" s="1"/>
  <c r="O700" s="1"/>
  <c r="J700"/>
  <c r="G700"/>
  <c r="H700" s="1"/>
  <c r="E700" s="1"/>
  <c r="F700" s="1"/>
  <c r="M699"/>
  <c r="L699"/>
  <c r="N699" s="1"/>
  <c r="O699" s="1"/>
  <c r="J699"/>
  <c r="G699"/>
  <c r="H699" s="1"/>
  <c r="E699" s="1"/>
  <c r="F699" s="1"/>
  <c r="M698"/>
  <c r="L698"/>
  <c r="N698" s="1"/>
  <c r="O698" s="1"/>
  <c r="G698"/>
  <c r="H698" s="1"/>
  <c r="M697"/>
  <c r="L697"/>
  <c r="N697" s="1"/>
  <c r="O697" s="1"/>
  <c r="J697"/>
  <c r="G697"/>
  <c r="H697" s="1"/>
  <c r="E697" s="1"/>
  <c r="F697" s="1"/>
  <c r="M696"/>
  <c r="L696"/>
  <c r="N696" s="1"/>
  <c r="O696" s="1"/>
  <c r="J696"/>
  <c r="G696"/>
  <c r="H696" s="1"/>
  <c r="E696" s="1"/>
  <c r="F696" s="1"/>
  <c r="M695"/>
  <c r="L695"/>
  <c r="N695" s="1"/>
  <c r="O695" s="1"/>
  <c r="G695"/>
  <c r="H695" s="1"/>
  <c r="M694"/>
  <c r="L694"/>
  <c r="N694" s="1"/>
  <c r="O694" s="1"/>
  <c r="J694"/>
  <c r="G694"/>
  <c r="H694" s="1"/>
  <c r="E694" s="1"/>
  <c r="F694" s="1"/>
  <c r="M693"/>
  <c r="L693"/>
  <c r="N693" s="1"/>
  <c r="O693" s="1"/>
  <c r="J693"/>
  <c r="G693"/>
  <c r="H693" s="1"/>
  <c r="E693" s="1"/>
  <c r="F693" s="1"/>
  <c r="M692"/>
  <c r="L692"/>
  <c r="N692" s="1"/>
  <c r="O692" s="1"/>
  <c r="G692"/>
  <c r="H692" s="1"/>
  <c r="M691"/>
  <c r="L691"/>
  <c r="N691" s="1"/>
  <c r="O691" s="1"/>
  <c r="J691"/>
  <c r="G691"/>
  <c r="H691" s="1"/>
  <c r="E691" s="1"/>
  <c r="F691" s="1"/>
  <c r="M690"/>
  <c r="L690"/>
  <c r="N690" s="1"/>
  <c r="O690" s="1"/>
  <c r="J690"/>
  <c r="G690"/>
  <c r="H690" s="1"/>
  <c r="E690" s="1"/>
  <c r="F690" s="1"/>
  <c r="M689"/>
  <c r="L689"/>
  <c r="N689" s="1"/>
  <c r="O689" s="1"/>
  <c r="G689"/>
  <c r="H689" s="1"/>
  <c r="M688"/>
  <c r="L688"/>
  <c r="N688" s="1"/>
  <c r="O688" s="1"/>
  <c r="J688"/>
  <c r="G688"/>
  <c r="H688" s="1"/>
  <c r="E688" s="1"/>
  <c r="F688" s="1"/>
  <c r="M687"/>
  <c r="L687"/>
  <c r="N687" s="1"/>
  <c r="O687" s="1"/>
  <c r="J687"/>
  <c r="G687"/>
  <c r="H687" s="1"/>
  <c r="E687" s="1"/>
  <c r="F687" s="1"/>
  <c r="M686"/>
  <c r="L686"/>
  <c r="N686" s="1"/>
  <c r="O686" s="1"/>
  <c r="G686"/>
  <c r="H686" s="1"/>
  <c r="M685"/>
  <c r="L685"/>
  <c r="N685" s="1"/>
  <c r="O685" s="1"/>
  <c r="G685"/>
  <c r="H685" s="1"/>
  <c r="M684"/>
  <c r="L684"/>
  <c r="N684" s="1"/>
  <c r="O684" s="1"/>
  <c r="G684"/>
  <c r="H684" s="1"/>
  <c r="M683"/>
  <c r="L683"/>
  <c r="N683" s="1"/>
  <c r="O683" s="1"/>
  <c r="J683"/>
  <c r="G683"/>
  <c r="H683" s="1"/>
  <c r="E683" s="1"/>
  <c r="F683" s="1"/>
  <c r="M682"/>
  <c r="L682"/>
  <c r="N682" s="1"/>
  <c r="O682" s="1"/>
  <c r="J682"/>
  <c r="G682"/>
  <c r="H682" s="1"/>
  <c r="E682" s="1"/>
  <c r="F682" s="1"/>
  <c r="M681"/>
  <c r="L681"/>
  <c r="N681" s="1"/>
  <c r="O681" s="1"/>
  <c r="G681"/>
  <c r="H681" s="1"/>
  <c r="O680"/>
  <c r="M680"/>
  <c r="L680"/>
  <c r="J680"/>
  <c r="H680"/>
  <c r="E680"/>
  <c r="F680" s="1"/>
  <c r="O679"/>
  <c r="M679"/>
  <c r="L679"/>
  <c r="J679"/>
  <c r="H679"/>
  <c r="F679"/>
  <c r="I679" s="1"/>
  <c r="E679"/>
  <c r="D679"/>
  <c r="O678"/>
  <c r="G678"/>
  <c r="H678" s="1"/>
  <c r="M677"/>
  <c r="L677"/>
  <c r="N677" s="1"/>
  <c r="O677" s="1"/>
  <c r="J677"/>
  <c r="G677"/>
  <c r="H677" s="1"/>
  <c r="E677" s="1"/>
  <c r="F677" s="1"/>
  <c r="M676"/>
  <c r="L676"/>
  <c r="N676" s="1"/>
  <c r="O676" s="1"/>
  <c r="J676"/>
  <c r="G676"/>
  <c r="H676" s="1"/>
  <c r="E676" s="1"/>
  <c r="F676" s="1"/>
  <c r="M675"/>
  <c r="L675"/>
  <c r="N675" s="1"/>
  <c r="O675" s="1"/>
  <c r="G675"/>
  <c r="H675" s="1"/>
  <c r="M674"/>
  <c r="L674"/>
  <c r="N674" s="1"/>
  <c r="O674" s="1"/>
  <c r="J674"/>
  <c r="G674"/>
  <c r="H674" s="1"/>
  <c r="E674" s="1"/>
  <c r="F674" s="1"/>
  <c r="M673"/>
  <c r="L673"/>
  <c r="N673" s="1"/>
  <c r="O673" s="1"/>
  <c r="J673"/>
  <c r="G673"/>
  <c r="H673" s="1"/>
  <c r="E673" s="1"/>
  <c r="F673" s="1"/>
  <c r="M672"/>
  <c r="L672"/>
  <c r="N672" s="1"/>
  <c r="O672" s="1"/>
  <c r="G672"/>
  <c r="H672" s="1"/>
  <c r="M671"/>
  <c r="L671"/>
  <c r="N671" s="1"/>
  <c r="O671" s="1"/>
  <c r="J671"/>
  <c r="G671"/>
  <c r="H671" s="1"/>
  <c r="E671" s="1"/>
  <c r="F671" s="1"/>
  <c r="M670"/>
  <c r="L670"/>
  <c r="N670" s="1"/>
  <c r="O670" s="1"/>
  <c r="J670"/>
  <c r="G670"/>
  <c r="H670" s="1"/>
  <c r="E670" s="1"/>
  <c r="F670" s="1"/>
  <c r="M669"/>
  <c r="L669"/>
  <c r="N669" s="1"/>
  <c r="O669" s="1"/>
  <c r="G669"/>
  <c r="H669" s="1"/>
  <c r="M668"/>
  <c r="L668"/>
  <c r="N668" s="1"/>
  <c r="O668" s="1"/>
  <c r="J668"/>
  <c r="G668"/>
  <c r="H668" s="1"/>
  <c r="E668" s="1"/>
  <c r="F668" s="1"/>
  <c r="M667"/>
  <c r="L667"/>
  <c r="N667" s="1"/>
  <c r="O667" s="1"/>
  <c r="J667"/>
  <c r="G667"/>
  <c r="H667" s="1"/>
  <c r="E667" s="1"/>
  <c r="F667" s="1"/>
  <c r="M666"/>
  <c r="L666"/>
  <c r="N666" s="1"/>
  <c r="O666" s="1"/>
  <c r="G666"/>
  <c r="H666" s="1"/>
  <c r="M665"/>
  <c r="L665"/>
  <c r="N665" s="1"/>
  <c r="O665" s="1"/>
  <c r="J665"/>
  <c r="G665"/>
  <c r="H665" s="1"/>
  <c r="E665" s="1"/>
  <c r="F665" s="1"/>
  <c r="M664"/>
  <c r="L664"/>
  <c r="N664" s="1"/>
  <c r="O664" s="1"/>
  <c r="J664"/>
  <c r="G664"/>
  <c r="H664" s="1"/>
  <c r="E664" s="1"/>
  <c r="F664" s="1"/>
  <c r="M663"/>
  <c r="L663"/>
  <c r="N663" s="1"/>
  <c r="O663" s="1"/>
  <c r="G663"/>
  <c r="H663" s="1"/>
  <c r="M662"/>
  <c r="L662"/>
  <c r="N662" s="1"/>
  <c r="O662" s="1"/>
  <c r="J662"/>
  <c r="G662"/>
  <c r="H662" s="1"/>
  <c r="E662" s="1"/>
  <c r="F662" s="1"/>
  <c r="M661"/>
  <c r="L661"/>
  <c r="N661" s="1"/>
  <c r="O661" s="1"/>
  <c r="J661"/>
  <c r="G661"/>
  <c r="H661" s="1"/>
  <c r="E661" s="1"/>
  <c r="F661" s="1"/>
  <c r="M660"/>
  <c r="L660"/>
  <c r="N660" s="1"/>
  <c r="O660" s="1"/>
  <c r="H660"/>
  <c r="O659"/>
  <c r="M659"/>
  <c r="L659"/>
  <c r="J659"/>
  <c r="H659"/>
  <c r="E659"/>
  <c r="F659" s="1"/>
  <c r="O658"/>
  <c r="M658"/>
  <c r="L658"/>
  <c r="J658"/>
  <c r="H658"/>
  <c r="F658"/>
  <c r="I658" s="1"/>
  <c r="E658"/>
  <c r="D658"/>
  <c r="O657"/>
  <c r="H657"/>
  <c r="M656"/>
  <c r="L656"/>
  <c r="N656" s="1"/>
  <c r="O656" s="1"/>
  <c r="J656"/>
  <c r="H656"/>
  <c r="F656"/>
  <c r="I656" s="1"/>
  <c r="E656"/>
  <c r="D656"/>
  <c r="M655"/>
  <c r="L655"/>
  <c r="N655" s="1"/>
  <c r="O655" s="1"/>
  <c r="J655"/>
  <c r="H655"/>
  <c r="F655"/>
  <c r="I655" s="1"/>
  <c r="E655"/>
  <c r="D655"/>
  <c r="O654"/>
  <c r="H654"/>
  <c r="M653"/>
  <c r="L653"/>
  <c r="N653" s="1"/>
  <c r="O653" s="1"/>
  <c r="J653"/>
  <c r="H653"/>
  <c r="F653"/>
  <c r="I653" s="1"/>
  <c r="E653"/>
  <c r="D653"/>
  <c r="M652"/>
  <c r="L652"/>
  <c r="N652" s="1"/>
  <c r="J652"/>
  <c r="H652"/>
  <c r="E652"/>
  <c r="F652" s="1"/>
  <c r="O651"/>
  <c r="H651"/>
  <c r="M649"/>
  <c r="L649"/>
  <c r="N649" s="1"/>
  <c r="O649" s="1"/>
  <c r="J649"/>
  <c r="G649"/>
  <c r="H649" s="1"/>
  <c r="E649" s="1"/>
  <c r="F649" s="1"/>
  <c r="M648"/>
  <c r="L648"/>
  <c r="N648" s="1"/>
  <c r="O648" s="1"/>
  <c r="J648"/>
  <c r="G648"/>
  <c r="H648" s="1"/>
  <c r="E648" s="1"/>
  <c r="F648" s="1"/>
  <c r="M647"/>
  <c r="L647"/>
  <c r="N647" s="1"/>
  <c r="O647" s="1"/>
  <c r="G647"/>
  <c r="H647" s="1"/>
  <c r="M646"/>
  <c r="L646"/>
  <c r="N646" s="1"/>
  <c r="O646" s="1"/>
  <c r="J646"/>
  <c r="G646"/>
  <c r="H646" s="1"/>
  <c r="E646" s="1"/>
  <c r="F646" s="1"/>
  <c r="M645"/>
  <c r="L645"/>
  <c r="N645" s="1"/>
  <c r="O645" s="1"/>
  <c r="J645"/>
  <c r="G645"/>
  <c r="H645" s="1"/>
  <c r="E645" s="1"/>
  <c r="F645" s="1"/>
  <c r="M644"/>
  <c r="L644"/>
  <c r="N644" s="1"/>
  <c r="O644" s="1"/>
  <c r="G644"/>
  <c r="H644" s="1"/>
  <c r="M643"/>
  <c r="L643"/>
  <c r="N643" s="1"/>
  <c r="O643" s="1"/>
  <c r="J643"/>
  <c r="G643"/>
  <c r="H643" s="1"/>
  <c r="E643" s="1"/>
  <c r="F643" s="1"/>
  <c r="M642"/>
  <c r="L642"/>
  <c r="N642" s="1"/>
  <c r="O642" s="1"/>
  <c r="J642"/>
  <c r="G642"/>
  <c r="H642" s="1"/>
  <c r="E642" s="1"/>
  <c r="F642" s="1"/>
  <c r="M641"/>
  <c r="L641"/>
  <c r="N641" s="1"/>
  <c r="O641" s="1"/>
  <c r="G641"/>
  <c r="H641" s="1"/>
  <c r="M640"/>
  <c r="L640"/>
  <c r="N640" s="1"/>
  <c r="O640" s="1"/>
  <c r="J640"/>
  <c r="G640"/>
  <c r="H640" s="1"/>
  <c r="E640" s="1"/>
  <c r="F640" s="1"/>
  <c r="M639"/>
  <c r="L639"/>
  <c r="N639" s="1"/>
  <c r="O639" s="1"/>
  <c r="J639"/>
  <c r="G639"/>
  <c r="H639" s="1"/>
  <c r="E639" s="1"/>
  <c r="F639" s="1"/>
  <c r="M638"/>
  <c r="L638"/>
  <c r="N638" s="1"/>
  <c r="O638" s="1"/>
  <c r="G638"/>
  <c r="H638" s="1"/>
  <c r="M637"/>
  <c r="L637"/>
  <c r="N637" s="1"/>
  <c r="O637" s="1"/>
  <c r="J637"/>
  <c r="G637"/>
  <c r="H637" s="1"/>
  <c r="E637" s="1"/>
  <c r="F637" s="1"/>
  <c r="M636"/>
  <c r="L636"/>
  <c r="N636" s="1"/>
  <c r="O636" s="1"/>
  <c r="J636"/>
  <c r="G636"/>
  <c r="H636" s="1"/>
  <c r="E636" s="1"/>
  <c r="F636" s="1"/>
  <c r="M635"/>
  <c r="L635"/>
  <c r="N635" s="1"/>
  <c r="O635" s="1"/>
  <c r="G635"/>
  <c r="H635" s="1"/>
  <c r="M634"/>
  <c r="L634"/>
  <c r="N634" s="1"/>
  <c r="J634"/>
  <c r="H634"/>
  <c r="F634"/>
  <c r="I634" s="1"/>
  <c r="E634"/>
  <c r="D634"/>
  <c r="M633"/>
  <c r="L633"/>
  <c r="N633" s="1"/>
  <c r="O633" s="1"/>
  <c r="J633"/>
  <c r="H633"/>
  <c r="F633"/>
  <c r="I633" s="1"/>
  <c r="E633"/>
  <c r="D633"/>
  <c r="O632"/>
  <c r="H632"/>
  <c r="M631"/>
  <c r="L631"/>
  <c r="J631"/>
  <c r="H631"/>
  <c r="F631"/>
  <c r="I631" s="1"/>
  <c r="E631"/>
  <c r="D631"/>
  <c r="M630"/>
  <c r="L630"/>
  <c r="N630" s="1"/>
  <c r="O630" s="1"/>
  <c r="J630"/>
  <c r="H630"/>
  <c r="F630"/>
  <c r="I630" s="1"/>
  <c r="E630"/>
  <c r="D630"/>
  <c r="M629"/>
  <c r="L629"/>
  <c r="N629" s="1"/>
  <c r="O629" s="1"/>
  <c r="G629"/>
  <c r="H629" s="1"/>
  <c r="M628"/>
  <c r="L628"/>
  <c r="N628" s="1"/>
  <c r="O628" s="1"/>
  <c r="J628"/>
  <c r="G628"/>
  <c r="H628" s="1"/>
  <c r="E628" s="1"/>
  <c r="F628" s="1"/>
  <c r="M627"/>
  <c r="L627"/>
  <c r="N627" s="1"/>
  <c r="O627" s="1"/>
  <c r="J627"/>
  <c r="G627"/>
  <c r="H627" s="1"/>
  <c r="E627" s="1"/>
  <c r="F627" s="1"/>
  <c r="H626"/>
  <c r="M624"/>
  <c r="L624"/>
  <c r="N624" s="1"/>
  <c r="O624" s="1"/>
  <c r="H624"/>
  <c r="M623"/>
  <c r="L623"/>
  <c r="N623" s="1"/>
  <c r="O623" s="1"/>
  <c r="H623"/>
  <c r="M622"/>
  <c r="L622"/>
  <c r="N622" s="1"/>
  <c r="O622" s="1"/>
  <c r="M621"/>
  <c r="L621"/>
  <c r="N621" s="1"/>
  <c r="O621" s="1"/>
  <c r="J621"/>
  <c r="H621"/>
  <c r="E621" s="1"/>
  <c r="F621" s="1"/>
  <c r="M620"/>
  <c r="L620"/>
  <c r="N620" s="1"/>
  <c r="O620" s="1"/>
  <c r="J620"/>
  <c r="H620"/>
  <c r="E620" s="1"/>
  <c r="F620" s="1"/>
  <c r="M619"/>
  <c r="L619"/>
  <c r="N619" s="1"/>
  <c r="O619" s="1"/>
  <c r="M618"/>
  <c r="L618"/>
  <c r="N618" s="1"/>
  <c r="O618" s="1"/>
  <c r="J618"/>
  <c r="G618"/>
  <c r="H618" s="1"/>
  <c r="E618" s="1"/>
  <c r="F618" s="1"/>
  <c r="I618" s="1"/>
  <c r="M617"/>
  <c r="L617"/>
  <c r="N617" s="1"/>
  <c r="O617" s="1"/>
  <c r="J617"/>
  <c r="H617"/>
  <c r="F617"/>
  <c r="I617" s="1"/>
  <c r="E617"/>
  <c r="D617"/>
  <c r="M616"/>
  <c r="L616"/>
  <c r="N616" s="1"/>
  <c r="O616" s="1"/>
  <c r="H616"/>
  <c r="F616"/>
  <c r="E616"/>
  <c r="D616"/>
  <c r="M615"/>
  <c r="L615"/>
  <c r="N615" s="1"/>
  <c r="O615" s="1"/>
  <c r="J615"/>
  <c r="H615"/>
  <c r="F615"/>
  <c r="I615" s="1"/>
  <c r="E615"/>
  <c r="D615"/>
  <c r="M614"/>
  <c r="L614"/>
  <c r="N614" s="1"/>
  <c r="O614" s="1"/>
  <c r="J614"/>
  <c r="H614"/>
  <c r="F614"/>
  <c r="I614" s="1"/>
  <c r="E614"/>
  <c r="D614"/>
  <c r="O613"/>
  <c r="H613"/>
  <c r="M611"/>
  <c r="L611"/>
  <c r="N611" s="1"/>
  <c r="J611"/>
  <c r="H611"/>
  <c r="E611" s="1"/>
  <c r="F611" s="1"/>
  <c r="M610"/>
  <c r="L610"/>
  <c r="N610" s="1"/>
  <c r="J610"/>
  <c r="H610"/>
  <c r="F610"/>
  <c r="I610" s="1"/>
  <c r="E610"/>
  <c r="D610"/>
  <c r="O609"/>
  <c r="H609"/>
  <c r="M607"/>
  <c r="L607"/>
  <c r="N607" s="1"/>
  <c r="O607" s="1"/>
  <c r="J607"/>
  <c r="G607"/>
  <c r="H607" s="1"/>
  <c r="E607" s="1"/>
  <c r="F607" s="1"/>
  <c r="M606"/>
  <c r="L606"/>
  <c r="N606" s="1"/>
  <c r="O606" s="1"/>
  <c r="J606"/>
  <c r="G606"/>
  <c r="H606" s="1"/>
  <c r="E606" s="1"/>
  <c r="F606" s="1"/>
  <c r="I606" s="1"/>
  <c r="M605"/>
  <c r="L605"/>
  <c r="N605" s="1"/>
  <c r="O605" s="1"/>
  <c r="G605"/>
  <c r="H605" s="1"/>
  <c r="M604"/>
  <c r="L604"/>
  <c r="N604" s="1"/>
  <c r="O604" s="1"/>
  <c r="J604"/>
  <c r="G604"/>
  <c r="H604" s="1"/>
  <c r="E604" s="1"/>
  <c r="F604" s="1"/>
  <c r="D604" s="1"/>
  <c r="M603"/>
  <c r="L603"/>
  <c r="N603" s="1"/>
  <c r="O603" s="1"/>
  <c r="J603"/>
  <c r="G603"/>
  <c r="H603" s="1"/>
  <c r="E603" s="1"/>
  <c r="F603" s="1"/>
  <c r="M602"/>
  <c r="L602"/>
  <c r="N602" s="1"/>
  <c r="O602" s="1"/>
  <c r="G602"/>
  <c r="H602" s="1"/>
  <c r="M601"/>
  <c r="L601"/>
  <c r="N601" s="1"/>
  <c r="O601" s="1"/>
  <c r="J601"/>
  <c r="G601"/>
  <c r="H601" s="1"/>
  <c r="E601" s="1"/>
  <c r="F601" s="1"/>
  <c r="M600"/>
  <c r="L600"/>
  <c r="N600" s="1"/>
  <c r="O600" s="1"/>
  <c r="J600"/>
  <c r="G600"/>
  <c r="H600" s="1"/>
  <c r="E600" s="1"/>
  <c r="F600" s="1"/>
  <c r="I600" s="1"/>
  <c r="M599"/>
  <c r="L599"/>
  <c r="N599" s="1"/>
  <c r="O599" s="1"/>
  <c r="H599"/>
  <c r="M598"/>
  <c r="L598"/>
  <c r="N598" s="1"/>
  <c r="O598" s="1"/>
  <c r="J598"/>
  <c r="H598"/>
  <c r="E598" s="1"/>
  <c r="F598" s="1"/>
  <c r="M597"/>
  <c r="L597"/>
  <c r="N597" s="1"/>
  <c r="O597" s="1"/>
  <c r="J597"/>
  <c r="H597"/>
  <c r="E597" s="1"/>
  <c r="F597" s="1"/>
  <c r="O596"/>
  <c r="H596"/>
  <c r="M595"/>
  <c r="L595"/>
  <c r="N595" s="1"/>
  <c r="O595" s="1"/>
  <c r="J595"/>
  <c r="H595"/>
  <c r="E595" s="1"/>
  <c r="F595" s="1"/>
  <c r="M594"/>
  <c r="L594"/>
  <c r="N594" s="1"/>
  <c r="O594" s="1"/>
  <c r="J594"/>
  <c r="H594"/>
  <c r="E594" s="1"/>
  <c r="F594" s="1"/>
  <c r="O592"/>
  <c r="H592"/>
  <c r="J585"/>
  <c r="F585"/>
  <c r="I585" s="1"/>
  <c r="E585"/>
  <c r="D585"/>
  <c r="J584"/>
  <c r="I584"/>
  <c r="E584"/>
  <c r="F584" s="1"/>
  <c r="D584" s="1"/>
  <c r="J582"/>
  <c r="F582"/>
  <c r="I582" s="1"/>
  <c r="E582"/>
  <c r="D582"/>
  <c r="J581"/>
  <c r="E581"/>
  <c r="F581" s="1"/>
  <c r="D581" s="1"/>
  <c r="J579"/>
  <c r="F579"/>
  <c r="I579" s="1"/>
  <c r="E579"/>
  <c r="D579"/>
  <c r="J578"/>
  <c r="I578"/>
  <c r="E578"/>
  <c r="F578" s="1"/>
  <c r="D578" s="1"/>
  <c r="J576"/>
  <c r="F576"/>
  <c r="I576" s="1"/>
  <c r="E576"/>
  <c r="D576"/>
  <c r="J575"/>
  <c r="E575"/>
  <c r="F575" s="1"/>
  <c r="D575" s="1"/>
  <c r="J573"/>
  <c r="F573"/>
  <c r="I573" s="1"/>
  <c r="E573"/>
  <c r="D573"/>
  <c r="J572"/>
  <c r="I572"/>
  <c r="E572"/>
  <c r="F572" s="1"/>
  <c r="D572" s="1"/>
  <c r="J570"/>
  <c r="F570"/>
  <c r="I570" s="1"/>
  <c r="E570"/>
  <c r="D570"/>
  <c r="J569"/>
  <c r="E569"/>
  <c r="F569" s="1"/>
  <c r="D569" s="1"/>
  <c r="J567"/>
  <c r="F567"/>
  <c r="I567" s="1"/>
  <c r="E567"/>
  <c r="D567"/>
  <c r="J566"/>
  <c r="I566"/>
  <c r="E566"/>
  <c r="F566" s="1"/>
  <c r="D566" s="1"/>
  <c r="J564"/>
  <c r="F564"/>
  <c r="I564" s="1"/>
  <c r="E564"/>
  <c r="D564"/>
  <c r="J563"/>
  <c r="E563"/>
  <c r="F563" s="1"/>
  <c r="D563" s="1"/>
  <c r="J561"/>
  <c r="F561"/>
  <c r="I561" s="1"/>
  <c r="E561"/>
  <c r="D561"/>
  <c r="J560"/>
  <c r="I560"/>
  <c r="E560"/>
  <c r="F560" s="1"/>
  <c r="D560" s="1"/>
  <c r="J557"/>
  <c r="F557"/>
  <c r="I557" s="1"/>
  <c r="E557"/>
  <c r="D557"/>
  <c r="J556"/>
  <c r="E556"/>
  <c r="F556" s="1"/>
  <c r="D556" s="1"/>
  <c r="J554"/>
  <c r="F554"/>
  <c r="I554" s="1"/>
  <c r="E554"/>
  <c r="D554"/>
  <c r="J553"/>
  <c r="I553"/>
  <c r="E553"/>
  <c r="F553" s="1"/>
  <c r="D553" s="1"/>
  <c r="J551"/>
  <c r="F551"/>
  <c r="I551" s="1"/>
  <c r="E551"/>
  <c r="D551"/>
  <c r="J550"/>
  <c r="E550"/>
  <c r="F550" s="1"/>
  <c r="D550" s="1"/>
  <c r="J548"/>
  <c r="F548"/>
  <c r="I548" s="1"/>
  <c r="E548"/>
  <c r="D548"/>
  <c r="J547"/>
  <c r="I547"/>
  <c r="E547"/>
  <c r="F547" s="1"/>
  <c r="D547" s="1"/>
  <c r="J545"/>
  <c r="F545"/>
  <c r="I545" s="1"/>
  <c r="E545"/>
  <c r="D545"/>
  <c r="J544"/>
  <c r="E544"/>
  <c r="F544" s="1"/>
  <c r="D544" s="1"/>
  <c r="J542"/>
  <c r="F542"/>
  <c r="I542" s="1"/>
  <c r="E542"/>
  <c r="D542"/>
  <c r="J541"/>
  <c r="I541"/>
  <c r="E541"/>
  <c r="F541" s="1"/>
  <c r="D541" s="1"/>
  <c r="J539"/>
  <c r="F539"/>
  <c r="I539" s="1"/>
  <c r="E539"/>
  <c r="D539"/>
  <c r="J538"/>
  <c r="E538"/>
  <c r="F538" s="1"/>
  <c r="D538" s="1"/>
  <c r="J536"/>
  <c r="F536"/>
  <c r="I536" s="1"/>
  <c r="E536"/>
  <c r="D536"/>
  <c r="J535"/>
  <c r="I535"/>
  <c r="E535"/>
  <c r="F535" s="1"/>
  <c r="D535" s="1"/>
  <c r="J532"/>
  <c r="F532"/>
  <c r="I532" s="1"/>
  <c r="E532"/>
  <c r="D532"/>
  <c r="J531"/>
  <c r="E531"/>
  <c r="F531" s="1"/>
  <c r="D531" s="1"/>
  <c r="J529"/>
  <c r="F529"/>
  <c r="I529" s="1"/>
  <c r="E529"/>
  <c r="D529"/>
  <c r="J528"/>
  <c r="I528"/>
  <c r="E528"/>
  <c r="F528" s="1"/>
  <c r="D528" s="1"/>
  <c r="J526"/>
  <c r="F526"/>
  <c r="I526" s="1"/>
  <c r="E526"/>
  <c r="D526"/>
  <c r="J525"/>
  <c r="E525"/>
  <c r="F525" s="1"/>
  <c r="D525" s="1"/>
  <c r="J518"/>
  <c r="F518"/>
  <c r="I518" s="1"/>
  <c r="E518"/>
  <c r="D518"/>
  <c r="J516"/>
  <c r="I516"/>
  <c r="E516"/>
  <c r="F516" s="1"/>
  <c r="D516" s="1"/>
  <c r="J515"/>
  <c r="F515"/>
  <c r="I515" s="1"/>
  <c r="E515"/>
  <c r="D515"/>
  <c r="J513"/>
  <c r="E513"/>
  <c r="F513" s="1"/>
  <c r="D513" s="1"/>
  <c r="J512"/>
  <c r="F512"/>
  <c r="I512" s="1"/>
  <c r="E512"/>
  <c r="D512"/>
  <c r="J510"/>
  <c r="I510"/>
  <c r="E510"/>
  <c r="F510" s="1"/>
  <c r="D510" s="1"/>
  <c r="J509"/>
  <c r="F509"/>
  <c r="I509" s="1"/>
  <c r="E509"/>
  <c r="D509"/>
  <c r="J507"/>
  <c r="E507"/>
  <c r="F507" s="1"/>
  <c r="D507" s="1"/>
  <c r="J506"/>
  <c r="F506"/>
  <c r="I506" s="1"/>
  <c r="E506"/>
  <c r="D506"/>
  <c r="J504"/>
  <c r="I504"/>
  <c r="E504"/>
  <c r="F504" s="1"/>
  <c r="D504" s="1"/>
  <c r="J503"/>
  <c r="F503"/>
  <c r="I503" s="1"/>
  <c r="E503"/>
  <c r="D503"/>
  <c r="J501"/>
  <c r="E501"/>
  <c r="F501" s="1"/>
  <c r="D501" s="1"/>
  <c r="J500"/>
  <c r="F500"/>
  <c r="I500" s="1"/>
  <c r="E500"/>
  <c r="D500"/>
  <c r="J498"/>
  <c r="I498"/>
  <c r="E498"/>
  <c r="F498" s="1"/>
  <c r="D498" s="1"/>
  <c r="J497"/>
  <c r="F497"/>
  <c r="I497" s="1"/>
  <c r="E497"/>
  <c r="D497"/>
  <c r="J495"/>
  <c r="E495"/>
  <c r="F495" s="1"/>
  <c r="D495" s="1"/>
  <c r="J494"/>
  <c r="F494"/>
  <c r="I494" s="1"/>
  <c r="E494"/>
  <c r="D494"/>
  <c r="J492"/>
  <c r="I492"/>
  <c r="E492"/>
  <c r="F492" s="1"/>
  <c r="D492" s="1"/>
  <c r="J491"/>
  <c r="F491"/>
  <c r="I491" s="1"/>
  <c r="E491"/>
  <c r="D491"/>
  <c r="J489"/>
  <c r="E489"/>
  <c r="F489" s="1"/>
  <c r="D489" s="1"/>
  <c r="J488"/>
  <c r="F488"/>
  <c r="I488" s="1"/>
  <c r="E488"/>
  <c r="D488"/>
  <c r="J486"/>
  <c r="I486"/>
  <c r="E486"/>
  <c r="F486" s="1"/>
  <c r="D486" s="1"/>
  <c r="J485"/>
  <c r="F485"/>
  <c r="I485" s="1"/>
  <c r="E485"/>
  <c r="D485"/>
  <c r="J483"/>
  <c r="E483"/>
  <c r="F483" s="1"/>
  <c r="D483" s="1"/>
  <c r="J482"/>
  <c r="F482"/>
  <c r="I482" s="1"/>
  <c r="E482"/>
  <c r="D482"/>
  <c r="J480"/>
  <c r="I480"/>
  <c r="E480"/>
  <c r="F480" s="1"/>
  <c r="D480" s="1"/>
  <c r="J479"/>
  <c r="F479"/>
  <c r="I479" s="1"/>
  <c r="E479"/>
  <c r="D479"/>
  <c r="J477"/>
  <c r="E477"/>
  <c r="F477" s="1"/>
  <c r="D477" s="1"/>
  <c r="J476"/>
  <c r="F476"/>
  <c r="I476" s="1"/>
  <c r="E476"/>
  <c r="D476"/>
  <c r="J473"/>
  <c r="F473"/>
  <c r="D473"/>
  <c r="J472"/>
  <c r="F472"/>
  <c r="D472"/>
  <c r="J470"/>
  <c r="I470"/>
  <c r="E470"/>
  <c r="F470" s="1"/>
  <c r="D470" s="1"/>
  <c r="J469"/>
  <c r="F469"/>
  <c r="I469" s="1"/>
  <c r="E469"/>
  <c r="D469"/>
  <c r="J467"/>
  <c r="E467"/>
  <c r="F467" s="1"/>
  <c r="D467" s="1"/>
  <c r="J466"/>
  <c r="F466"/>
  <c r="I466" s="1"/>
  <c r="E466"/>
  <c r="D466"/>
  <c r="J464"/>
  <c r="I464"/>
  <c r="E464"/>
  <c r="F464" s="1"/>
  <c r="D464" s="1"/>
  <c r="J463"/>
  <c r="F463"/>
  <c r="I463" s="1"/>
  <c r="E463"/>
  <c r="D463"/>
  <c r="J461"/>
  <c r="E461"/>
  <c r="F461" s="1"/>
  <c r="D461" s="1"/>
  <c r="J460"/>
  <c r="F460"/>
  <c r="I460" s="1"/>
  <c r="E460"/>
  <c r="D460"/>
  <c r="J458"/>
  <c r="I458"/>
  <c r="E458"/>
  <c r="F458" s="1"/>
  <c r="D458"/>
  <c r="J457"/>
  <c r="E457"/>
  <c r="F457" s="1"/>
  <c r="J452"/>
  <c r="F452"/>
  <c r="I452" s="1"/>
  <c r="E452"/>
  <c r="D452"/>
  <c r="J451"/>
  <c r="E451"/>
  <c r="F451" s="1"/>
  <c r="J449"/>
  <c r="F449"/>
  <c r="I449" s="1"/>
  <c r="E449"/>
  <c r="D449"/>
  <c r="J448"/>
  <c r="E448"/>
  <c r="F448" s="1"/>
  <c r="J446"/>
  <c r="F446"/>
  <c r="I446" s="1"/>
  <c r="E446"/>
  <c r="D446"/>
  <c r="J445"/>
  <c r="E445"/>
  <c r="F445" s="1"/>
  <c r="J443"/>
  <c r="F443"/>
  <c r="I443" s="1"/>
  <c r="E443"/>
  <c r="D443"/>
  <c r="J442"/>
  <c r="E442"/>
  <c r="F442" s="1"/>
  <c r="J439"/>
  <c r="F439"/>
  <c r="D439"/>
  <c r="J438"/>
  <c r="F438"/>
  <c r="D438"/>
  <c r="J436"/>
  <c r="F436"/>
  <c r="I436" s="1"/>
  <c r="E436"/>
  <c r="D436"/>
  <c r="J435"/>
  <c r="E435"/>
  <c r="F435" s="1"/>
  <c r="J433"/>
  <c r="F433"/>
  <c r="I433" s="1"/>
  <c r="E433"/>
  <c r="D433"/>
  <c r="J432"/>
  <c r="E432"/>
  <c r="F432" s="1"/>
  <c r="J430"/>
  <c r="F430"/>
  <c r="I430" s="1"/>
  <c r="E430"/>
  <c r="D430"/>
  <c r="J429"/>
  <c r="E429"/>
  <c r="F429" s="1"/>
  <c r="J427"/>
  <c r="F427"/>
  <c r="I427" s="1"/>
  <c r="E427"/>
  <c r="D427"/>
  <c r="J426"/>
  <c r="E426"/>
  <c r="F426" s="1"/>
  <c r="J424"/>
  <c r="F424"/>
  <c r="I424" s="1"/>
  <c r="E424"/>
  <c r="D424"/>
  <c r="J423"/>
  <c r="E423"/>
  <c r="F423" s="1"/>
  <c r="J420"/>
  <c r="F420"/>
  <c r="D420"/>
  <c r="J419"/>
  <c r="F419"/>
  <c r="D419"/>
  <c r="J417"/>
  <c r="F417"/>
  <c r="I417" s="1"/>
  <c r="E417"/>
  <c r="D417"/>
  <c r="J416"/>
  <c r="E416"/>
  <c r="F416" s="1"/>
  <c r="J414"/>
  <c r="F414"/>
  <c r="I414" s="1"/>
  <c r="E414"/>
  <c r="D414"/>
  <c r="J413"/>
  <c r="E413"/>
  <c r="F413" s="1"/>
  <c r="J411"/>
  <c r="F411"/>
  <c r="D411"/>
  <c r="J410"/>
  <c r="F410"/>
  <c r="D410"/>
  <c r="J408"/>
  <c r="F408"/>
  <c r="D408"/>
  <c r="J407"/>
  <c r="F407"/>
  <c r="D407"/>
  <c r="J404"/>
  <c r="F404"/>
  <c r="I404" s="1"/>
  <c r="E404"/>
  <c r="D404"/>
  <c r="J403"/>
  <c r="E403"/>
  <c r="F403" s="1"/>
  <c r="J401"/>
  <c r="F401"/>
  <c r="I401" s="1"/>
  <c r="E401"/>
  <c r="D401"/>
  <c r="J400"/>
  <c r="E400"/>
  <c r="F400" s="1"/>
  <c r="J398"/>
  <c r="F398"/>
  <c r="I398" s="1"/>
  <c r="E398"/>
  <c r="D398"/>
  <c r="J397"/>
  <c r="E397"/>
  <c r="F397" s="1"/>
  <c r="J395"/>
  <c r="F395"/>
  <c r="I395" s="1"/>
  <c r="E395"/>
  <c r="D395"/>
  <c r="J394"/>
  <c r="E394"/>
  <c r="F394" s="1"/>
  <c r="J392"/>
  <c r="F392"/>
  <c r="I392" s="1"/>
  <c r="E392"/>
  <c r="D392"/>
  <c r="J391"/>
  <c r="E391"/>
  <c r="F391" s="1"/>
  <c r="J389"/>
  <c r="F389"/>
  <c r="I389" s="1"/>
  <c r="E389"/>
  <c r="D389"/>
  <c r="J388"/>
  <c r="E388"/>
  <c r="F388" s="1"/>
  <c r="J386"/>
  <c r="F386"/>
  <c r="I386" s="1"/>
  <c r="E386"/>
  <c r="D386"/>
  <c r="J385"/>
  <c r="E385"/>
  <c r="F385" s="1"/>
  <c r="J383"/>
  <c r="F383"/>
  <c r="I383" s="1"/>
  <c r="E383"/>
  <c r="D383"/>
  <c r="J382"/>
  <c r="E382"/>
  <c r="F382" s="1"/>
  <c r="J380"/>
  <c r="F380"/>
  <c r="I380" s="1"/>
  <c r="E380"/>
  <c r="D380"/>
  <c r="J379"/>
  <c r="E379"/>
  <c r="F379" s="1"/>
  <c r="J377"/>
  <c r="F377"/>
  <c r="I377" s="1"/>
  <c r="E377"/>
  <c r="D377"/>
  <c r="J376"/>
  <c r="E376"/>
  <c r="F376" s="1"/>
  <c r="J374"/>
  <c r="F374"/>
  <c r="I374" s="1"/>
  <c r="E374"/>
  <c r="D374"/>
  <c r="J373"/>
  <c r="E373"/>
  <c r="F373" s="1"/>
  <c r="J371"/>
  <c r="F371"/>
  <c r="I371" s="1"/>
  <c r="E371"/>
  <c r="D371"/>
  <c r="J370"/>
  <c r="E370"/>
  <c r="F370" s="1"/>
  <c r="J368"/>
  <c r="F368"/>
  <c r="I368" s="1"/>
  <c r="E368"/>
  <c r="D368"/>
  <c r="J367"/>
  <c r="E367"/>
  <c r="F367" s="1"/>
  <c r="J365"/>
  <c r="F365"/>
  <c r="I365" s="1"/>
  <c r="E365"/>
  <c r="D365"/>
  <c r="J364"/>
  <c r="E364"/>
  <c r="F364" s="1"/>
  <c r="J356"/>
  <c r="F356"/>
  <c r="I356" s="1"/>
  <c r="E356"/>
  <c r="D356"/>
  <c r="J355"/>
  <c r="E355"/>
  <c r="F355" s="1"/>
  <c r="J353"/>
  <c r="F353"/>
  <c r="I353" s="1"/>
  <c r="E353"/>
  <c r="D353"/>
  <c r="J352"/>
  <c r="E352"/>
  <c r="F352" s="1"/>
  <c r="J350"/>
  <c r="F350"/>
  <c r="I350" s="1"/>
  <c r="E350"/>
  <c r="D350"/>
  <c r="J349"/>
  <c r="E349"/>
  <c r="F349" s="1"/>
  <c r="J344"/>
  <c r="F344"/>
  <c r="I344" s="1"/>
  <c r="E344"/>
  <c r="D344"/>
  <c r="J343"/>
  <c r="E343"/>
  <c r="F343" s="1"/>
  <c r="J341"/>
  <c r="F341"/>
  <c r="I341" s="1"/>
  <c r="E341"/>
  <c r="D341"/>
  <c r="J340"/>
  <c r="E340"/>
  <c r="F340" s="1"/>
  <c r="J338"/>
  <c r="F338"/>
  <c r="I338" s="1"/>
  <c r="E338"/>
  <c r="D338"/>
  <c r="J337"/>
  <c r="E337"/>
  <c r="F337" s="1"/>
  <c r="J327"/>
  <c r="F327"/>
  <c r="I327" s="1"/>
  <c r="E327"/>
  <c r="D327"/>
  <c r="J326"/>
  <c r="E326"/>
  <c r="F326" s="1"/>
  <c r="J324"/>
  <c r="F324"/>
  <c r="I324" s="1"/>
  <c r="E324"/>
  <c r="D324"/>
  <c r="J323"/>
  <c r="E323"/>
  <c r="F323" s="1"/>
  <c r="J320"/>
  <c r="F320"/>
  <c r="I320" s="1"/>
  <c r="E320"/>
  <c r="D320"/>
  <c r="J319"/>
  <c r="E319"/>
  <c r="F319" s="1"/>
  <c r="J317"/>
  <c r="F317"/>
  <c r="I317" s="1"/>
  <c r="E317"/>
  <c r="D317"/>
  <c r="J316"/>
  <c r="E316"/>
  <c r="F316" s="1"/>
  <c r="J314"/>
  <c r="F314"/>
  <c r="I314" s="1"/>
  <c r="E314"/>
  <c r="D314"/>
  <c r="J313"/>
  <c r="E313"/>
  <c r="F313" s="1"/>
  <c r="J311"/>
  <c r="F311"/>
  <c r="I311" s="1"/>
  <c r="E311"/>
  <c r="D311"/>
  <c r="J310"/>
  <c r="E310"/>
  <c r="F310" s="1"/>
  <c r="J308"/>
  <c r="F308"/>
  <c r="I308" s="1"/>
  <c r="E308"/>
  <c r="D308"/>
  <c r="J307"/>
  <c r="E307"/>
  <c r="F307" s="1"/>
  <c r="J305"/>
  <c r="F305"/>
  <c r="I305" s="1"/>
  <c r="E305"/>
  <c r="D305"/>
  <c r="J304"/>
  <c r="E304"/>
  <c r="F304" s="1"/>
  <c r="J302"/>
  <c r="F302"/>
  <c r="I302" s="1"/>
  <c r="E302"/>
  <c r="D302"/>
  <c r="J301"/>
  <c r="E301"/>
  <c r="F301" s="1"/>
  <c r="J299"/>
  <c r="F299"/>
  <c r="I299" s="1"/>
  <c r="E299"/>
  <c r="D299"/>
  <c r="J298"/>
  <c r="E298"/>
  <c r="F298" s="1"/>
  <c r="J295"/>
  <c r="F295"/>
  <c r="I295" s="1"/>
  <c r="E295"/>
  <c r="D295"/>
  <c r="J294"/>
  <c r="E294"/>
  <c r="F294" s="1"/>
  <c r="J292"/>
  <c r="F292"/>
  <c r="I292" s="1"/>
  <c r="E292"/>
  <c r="D292"/>
  <c r="J291"/>
  <c r="E291"/>
  <c r="F291" s="1"/>
  <c r="J288"/>
  <c r="F288"/>
  <c r="I288" s="1"/>
  <c r="E288"/>
  <c r="D288"/>
  <c r="J287"/>
  <c r="E287"/>
  <c r="F287" s="1"/>
  <c r="J281"/>
  <c r="F281"/>
  <c r="D281"/>
  <c r="J280"/>
  <c r="F280"/>
  <c r="D280"/>
  <c r="J278"/>
  <c r="F278"/>
  <c r="D278"/>
  <c r="J277"/>
  <c r="F277"/>
  <c r="D277"/>
  <c r="J275"/>
  <c r="F275"/>
  <c r="D275"/>
  <c r="J274"/>
  <c r="F274"/>
  <c r="D274"/>
  <c r="J272"/>
  <c r="F272"/>
  <c r="D272"/>
  <c r="J271"/>
  <c r="F271"/>
  <c r="D271"/>
  <c r="J269"/>
  <c r="F269"/>
  <c r="D269"/>
  <c r="J268"/>
  <c r="F268"/>
  <c r="D268"/>
  <c r="J266"/>
  <c r="F266"/>
  <c r="D266"/>
  <c r="J265"/>
  <c r="F265"/>
  <c r="D265"/>
  <c r="J263"/>
  <c r="F263"/>
  <c r="D263"/>
  <c r="J262"/>
  <c r="F262"/>
  <c r="D262"/>
  <c r="J260"/>
  <c r="F260"/>
  <c r="I260" s="1"/>
  <c r="E260"/>
  <c r="D260"/>
  <c r="J259"/>
  <c r="E259"/>
  <c r="F259" s="1"/>
  <c r="J257"/>
  <c r="F257"/>
  <c r="I257" s="1"/>
  <c r="E257"/>
  <c r="D257"/>
  <c r="J256"/>
  <c r="E256"/>
  <c r="F256" s="1"/>
  <c r="J254"/>
  <c r="F254"/>
  <c r="I254" s="1"/>
  <c r="E254"/>
  <c r="D254"/>
  <c r="J253"/>
  <c r="E253"/>
  <c r="F253" s="1"/>
  <c r="J251"/>
  <c r="F251"/>
  <c r="I251" s="1"/>
  <c r="E251"/>
  <c r="D251"/>
  <c r="J250"/>
  <c r="E250"/>
  <c r="F250" s="1"/>
  <c r="J248"/>
  <c r="F248"/>
  <c r="D248"/>
  <c r="J247"/>
  <c r="F247"/>
  <c r="D247"/>
  <c r="J245"/>
  <c r="F245"/>
  <c r="I245" s="1"/>
  <c r="E245"/>
  <c r="D245"/>
  <c r="J244"/>
  <c r="E244"/>
  <c r="F244" s="1"/>
  <c r="J242"/>
  <c r="F242"/>
  <c r="I242" s="1"/>
  <c r="E242"/>
  <c r="D242"/>
  <c r="J241"/>
  <c r="E241"/>
  <c r="F241" s="1"/>
  <c r="J239"/>
  <c r="F239"/>
  <c r="I239" s="1"/>
  <c r="E239"/>
  <c r="D239"/>
  <c r="J238"/>
  <c r="E238"/>
  <c r="F238" s="1"/>
  <c r="J236"/>
  <c r="F236"/>
  <c r="I236" s="1"/>
  <c r="E236"/>
  <c r="D236"/>
  <c r="J235"/>
  <c r="E235"/>
  <c r="F235" s="1"/>
  <c r="J233"/>
  <c r="F233"/>
  <c r="I233" s="1"/>
  <c r="E233"/>
  <c r="D233"/>
  <c r="J232"/>
  <c r="E232"/>
  <c r="F232" s="1"/>
  <c r="J230"/>
  <c r="F230"/>
  <c r="D230"/>
  <c r="J229"/>
  <c r="F229"/>
  <c r="D229"/>
  <c r="J227"/>
  <c r="F227"/>
  <c r="I227" s="1"/>
  <c r="E227"/>
  <c r="D227"/>
  <c r="J226"/>
  <c r="E226"/>
  <c r="F226" s="1"/>
  <c r="J224"/>
  <c r="F224"/>
  <c r="I224" s="1"/>
  <c r="E224"/>
  <c r="D224"/>
  <c r="J223"/>
  <c r="E223"/>
  <c r="F223" s="1"/>
  <c r="J221"/>
  <c r="F221"/>
  <c r="I221" s="1"/>
  <c r="E221"/>
  <c r="D221"/>
  <c r="J220"/>
  <c r="E220"/>
  <c r="F220" s="1"/>
  <c r="J218"/>
  <c r="F218"/>
  <c r="I218" s="1"/>
  <c r="E218"/>
  <c r="D218"/>
  <c r="J217"/>
  <c r="E217"/>
  <c r="F217" s="1"/>
  <c r="J215"/>
  <c r="F215"/>
  <c r="I215" s="1"/>
  <c r="E215"/>
  <c r="D215"/>
  <c r="J214"/>
  <c r="E214"/>
  <c r="F214" s="1"/>
  <c r="J212"/>
  <c r="F212"/>
  <c r="I212" s="1"/>
  <c r="E212"/>
  <c r="D212"/>
  <c r="J211"/>
  <c r="E211"/>
  <c r="F211" s="1"/>
  <c r="J209"/>
  <c r="F209"/>
  <c r="I209" s="1"/>
  <c r="E209"/>
  <c r="D209"/>
  <c r="J208"/>
  <c r="E208"/>
  <c r="F208" s="1"/>
  <c r="J206"/>
  <c r="F206"/>
  <c r="I206" s="1"/>
  <c r="E206"/>
  <c r="D206"/>
  <c r="J205"/>
  <c r="E205"/>
  <c r="F205" s="1"/>
  <c r="J203"/>
  <c r="F203"/>
  <c r="I203" s="1"/>
  <c r="E203"/>
  <c r="D203"/>
  <c r="J202"/>
  <c r="E202"/>
  <c r="F202" s="1"/>
  <c r="J197"/>
  <c r="F197"/>
  <c r="I197" s="1"/>
  <c r="E197"/>
  <c r="D197"/>
  <c r="J196"/>
  <c r="E196"/>
  <c r="F196" s="1"/>
  <c r="J194"/>
  <c r="F194"/>
  <c r="I194" s="1"/>
  <c r="E194"/>
  <c r="D194"/>
  <c r="J193"/>
  <c r="E193"/>
  <c r="F193" s="1"/>
  <c r="J191"/>
  <c r="F191"/>
  <c r="I191" s="1"/>
  <c r="E191"/>
  <c r="D191"/>
  <c r="J190"/>
  <c r="E190"/>
  <c r="F190" s="1"/>
  <c r="J188"/>
  <c r="F188"/>
  <c r="I188" s="1"/>
  <c r="E188"/>
  <c r="D188"/>
  <c r="J187"/>
  <c r="E187"/>
  <c r="F187" s="1"/>
  <c r="J185"/>
  <c r="F185"/>
  <c r="I185" s="1"/>
  <c r="E185"/>
  <c r="D185"/>
  <c r="J184"/>
  <c r="E184"/>
  <c r="F184" s="1"/>
  <c r="J181"/>
  <c r="F181"/>
  <c r="I181" s="1"/>
  <c r="E181"/>
  <c r="D181"/>
  <c r="J180"/>
  <c r="E180"/>
  <c r="F180" s="1"/>
  <c r="J178"/>
  <c r="F178"/>
  <c r="I178" s="1"/>
  <c r="E178"/>
  <c r="D178"/>
  <c r="J177"/>
  <c r="E177"/>
  <c r="F177" s="1"/>
  <c r="J175"/>
  <c r="F175"/>
  <c r="I175" s="1"/>
  <c r="E175"/>
  <c r="D175"/>
  <c r="J174"/>
  <c r="E174"/>
  <c r="F174" s="1"/>
  <c r="J172"/>
  <c r="F172"/>
  <c r="I172" s="1"/>
  <c r="E172"/>
  <c r="D172"/>
  <c r="J171"/>
  <c r="E171"/>
  <c r="F171" s="1"/>
  <c r="J169"/>
  <c r="F169"/>
  <c r="I169" s="1"/>
  <c r="E169"/>
  <c r="D169"/>
  <c r="J168"/>
  <c r="E168"/>
  <c r="F168" s="1"/>
  <c r="J166"/>
  <c r="F166"/>
  <c r="I166" s="1"/>
  <c r="E166"/>
  <c r="D166"/>
  <c r="J165"/>
  <c r="E165"/>
  <c r="F165" s="1"/>
  <c r="J163"/>
  <c r="F163"/>
  <c r="I163" s="1"/>
  <c r="E163"/>
  <c r="D163"/>
  <c r="J162"/>
  <c r="E162"/>
  <c r="F162" s="1"/>
  <c r="J160"/>
  <c r="F160"/>
  <c r="I160" s="1"/>
  <c r="E160"/>
  <c r="D160"/>
  <c r="J159"/>
  <c r="E159"/>
  <c r="F159" s="1"/>
  <c r="J157"/>
  <c r="F157"/>
  <c r="I157" s="1"/>
  <c r="E157"/>
  <c r="D157"/>
  <c r="J156"/>
  <c r="E156"/>
  <c r="F156" s="1"/>
  <c r="J154"/>
  <c r="F154"/>
  <c r="D154" s="1"/>
  <c r="E154"/>
  <c r="J153"/>
  <c r="E153"/>
  <c r="F153" s="1"/>
  <c r="J143"/>
  <c r="F143"/>
  <c r="I143" s="1"/>
  <c r="E143"/>
  <c r="J142"/>
  <c r="E142"/>
  <c r="F142" s="1"/>
  <c r="J140"/>
  <c r="F140"/>
  <c r="I140" s="1"/>
  <c r="E140"/>
  <c r="D140"/>
  <c r="J139"/>
  <c r="E139"/>
  <c r="F139" s="1"/>
  <c r="J137"/>
  <c r="F137"/>
  <c r="I137" s="1"/>
  <c r="E137"/>
  <c r="D137"/>
  <c r="J136"/>
  <c r="E136"/>
  <c r="F136" s="1"/>
  <c r="J134"/>
  <c r="F134"/>
  <c r="D134"/>
  <c r="J133"/>
  <c r="F133"/>
  <c r="D133"/>
  <c r="J128"/>
  <c r="F128"/>
  <c r="D128" s="1"/>
  <c r="E128"/>
  <c r="J127"/>
  <c r="E127"/>
  <c r="F127" s="1"/>
  <c r="J125"/>
  <c r="F125"/>
  <c r="I125" s="1"/>
  <c r="E125"/>
  <c r="J124"/>
  <c r="E124"/>
  <c r="F124" s="1"/>
  <c r="J122"/>
  <c r="F122"/>
  <c r="D122"/>
  <c r="J121"/>
  <c r="F121"/>
  <c r="D121"/>
  <c r="J119"/>
  <c r="F119"/>
  <c r="D119"/>
  <c r="J118"/>
  <c r="F118"/>
  <c r="D118"/>
  <c r="J116"/>
  <c r="F116"/>
  <c r="D116" s="1"/>
  <c r="E116"/>
  <c r="J115"/>
  <c r="E115"/>
  <c r="F115" s="1"/>
  <c r="J112"/>
  <c r="F112"/>
  <c r="I112" s="1"/>
  <c r="E112"/>
  <c r="J111"/>
  <c r="E111"/>
  <c r="F111" s="1"/>
  <c r="J109"/>
  <c r="F109"/>
  <c r="D109" s="1"/>
  <c r="E109"/>
  <c r="J108"/>
  <c r="E108"/>
  <c r="F108" s="1"/>
  <c r="J106"/>
  <c r="F106"/>
  <c r="D106" s="1"/>
  <c r="E106"/>
  <c r="J105"/>
  <c r="E105"/>
  <c r="F105" s="1"/>
  <c r="J103"/>
  <c r="F103"/>
  <c r="I103" s="1"/>
  <c r="E103"/>
  <c r="J102"/>
  <c r="E102"/>
  <c r="F102" s="1"/>
  <c r="J99"/>
  <c r="F99"/>
  <c r="I99" s="1"/>
  <c r="E99"/>
  <c r="J98"/>
  <c r="E98"/>
  <c r="F98" s="1"/>
  <c r="J89"/>
  <c r="F89"/>
  <c r="I89" s="1"/>
  <c r="E89"/>
  <c r="D89"/>
  <c r="J88"/>
  <c r="E88"/>
  <c r="F88" s="1"/>
  <c r="J86"/>
  <c r="F86"/>
  <c r="D86" s="1"/>
  <c r="E86"/>
  <c r="J85"/>
  <c r="E85"/>
  <c r="F85" s="1"/>
  <c r="J82"/>
  <c r="F82"/>
  <c r="D82" s="1"/>
  <c r="E82"/>
  <c r="J81"/>
  <c r="E81"/>
  <c r="F81" s="1"/>
  <c r="J79"/>
  <c r="F79"/>
  <c r="I79" s="1"/>
  <c r="E79"/>
  <c r="J78"/>
  <c r="E78"/>
  <c r="F78" s="1"/>
  <c r="J73"/>
  <c r="F73"/>
  <c r="I73" s="1"/>
  <c r="E73"/>
  <c r="J72"/>
  <c r="E72"/>
  <c r="F72" s="1"/>
  <c r="J69"/>
  <c r="F69"/>
  <c r="D69" s="1"/>
  <c r="E69"/>
  <c r="J68"/>
  <c r="E68"/>
  <c r="F68" s="1"/>
  <c r="J66"/>
  <c r="F66"/>
  <c r="I66" s="1"/>
  <c r="E66"/>
  <c r="J65"/>
  <c r="E65"/>
  <c r="F65" s="1"/>
  <c r="J63"/>
  <c r="F63"/>
  <c r="D63" s="1"/>
  <c r="E63"/>
  <c r="J62"/>
  <c r="E62"/>
  <c r="F62" s="1"/>
  <c r="J60"/>
  <c r="F60"/>
  <c r="I60" s="1"/>
  <c r="E60"/>
  <c r="J59"/>
  <c r="E59"/>
  <c r="F59" s="1"/>
  <c r="J57"/>
  <c r="F57"/>
  <c r="D57" s="1"/>
  <c r="E57"/>
  <c r="J56"/>
  <c r="E56"/>
  <c r="F56" s="1"/>
  <c r="J54"/>
  <c r="F54"/>
  <c r="I54" s="1"/>
  <c r="E54"/>
  <c r="J53"/>
  <c r="E53"/>
  <c r="F53" s="1"/>
  <c r="J51"/>
  <c r="F51"/>
  <c r="D51" s="1"/>
  <c r="E51"/>
  <c r="J50"/>
  <c r="E50"/>
  <c r="F50" s="1"/>
  <c r="J47"/>
  <c r="F47"/>
  <c r="I47" s="1"/>
  <c r="E47"/>
  <c r="J46"/>
  <c r="E46"/>
  <c r="F46" s="1"/>
  <c r="J43"/>
  <c r="F43"/>
  <c r="D43" s="1"/>
  <c r="E43"/>
  <c r="J42"/>
  <c r="E42"/>
  <c r="F42" s="1"/>
  <c r="J40"/>
  <c r="F40"/>
  <c r="I40" s="1"/>
  <c r="E40"/>
  <c r="J39"/>
  <c r="E39"/>
  <c r="F39" s="1"/>
  <c r="J34"/>
  <c r="F34"/>
  <c r="D34" s="1"/>
  <c r="E34"/>
  <c r="J33"/>
  <c r="E33"/>
  <c r="F33" s="1"/>
  <c r="J31"/>
  <c r="F31"/>
  <c r="D31" s="1"/>
  <c r="E31"/>
  <c r="J30"/>
  <c r="E30"/>
  <c r="F30" s="1"/>
  <c r="I79" i="6"/>
  <c r="I78"/>
  <c r="I74"/>
  <c r="I71"/>
  <c r="I68"/>
  <c r="I62"/>
  <c r="I57"/>
  <c r="I55"/>
  <c r="I54"/>
  <c r="I51"/>
  <c r="I49"/>
  <c r="I45"/>
  <c r="I42"/>
  <c r="I41"/>
  <c r="I40"/>
  <c r="I36"/>
  <c r="I35"/>
  <c r="I31"/>
  <c r="I27"/>
  <c r="I26"/>
  <c r="I24"/>
  <c r="I19"/>
  <c r="I18"/>
  <c r="I17"/>
  <c r="F852" i="5"/>
  <c r="F849"/>
  <c r="F844"/>
  <c r="F840"/>
  <c r="G837"/>
  <c r="F836"/>
  <c r="F832"/>
  <c r="F829"/>
  <c r="F825"/>
  <c r="F822"/>
  <c r="G821"/>
  <c r="G819"/>
  <c r="F819"/>
  <c r="G818"/>
  <c r="F816"/>
  <c r="G812"/>
  <c r="G811"/>
  <c r="G809"/>
  <c r="F808"/>
  <c r="F805"/>
  <c r="G802"/>
  <c r="G801"/>
  <c r="F801"/>
  <c r="G799"/>
  <c r="F799"/>
  <c r="F795"/>
  <c r="F791"/>
  <c r="F777"/>
  <c r="F776"/>
  <c r="F773"/>
  <c r="F772"/>
  <c r="F769"/>
  <c r="F768"/>
  <c r="F765"/>
  <c r="G764"/>
  <c r="F761"/>
  <c r="G760"/>
  <c r="F758"/>
  <c r="G757"/>
  <c r="G743"/>
  <c r="F743"/>
  <c r="G742"/>
  <c r="G739"/>
  <c r="F739"/>
  <c r="G738"/>
  <c r="G736"/>
  <c r="F736"/>
  <c r="G735"/>
  <c r="F731"/>
  <c r="F727"/>
  <c r="F723"/>
  <c r="G720"/>
  <c r="G716"/>
  <c r="G713"/>
  <c r="G708"/>
  <c r="F707"/>
  <c r="G704"/>
  <c r="F703"/>
  <c r="G701"/>
  <c r="F701"/>
  <c r="F700"/>
  <c r="F696"/>
  <c r="G695"/>
  <c r="F695"/>
  <c r="G691"/>
  <c r="F691"/>
  <c r="F686"/>
  <c r="G685"/>
  <c r="F683"/>
  <c r="G682"/>
  <c r="F682"/>
  <c r="G679"/>
  <c r="F679"/>
  <c r="G677"/>
  <c r="F677"/>
  <c r="G676"/>
  <c r="G671"/>
  <c r="F671"/>
  <c r="G670"/>
  <c r="F667"/>
  <c r="G665"/>
  <c r="F665"/>
  <c r="G664"/>
  <c r="G662"/>
  <c r="F662"/>
  <c r="G661"/>
  <c r="F650"/>
  <c r="F647"/>
  <c r="G643"/>
  <c r="F643"/>
  <c r="G640"/>
  <c r="F640"/>
  <c r="F638"/>
  <c r="F637"/>
  <c r="G635"/>
  <c r="F635"/>
  <c r="G631"/>
  <c r="F631"/>
  <c r="G629"/>
  <c r="F629"/>
  <c r="G628"/>
  <c r="G625"/>
  <c r="F625"/>
  <c r="G623"/>
  <c r="G622"/>
  <c r="G620"/>
  <c r="F620"/>
  <c r="G619"/>
  <c r="F616"/>
  <c r="G615"/>
  <c r="F615"/>
  <c r="F613"/>
  <c r="G612"/>
  <c r="F612"/>
  <c r="F609"/>
  <c r="F608"/>
  <c r="G605"/>
  <c r="F605"/>
  <c r="G602"/>
  <c r="F602"/>
  <c r="G599"/>
  <c r="F599"/>
  <c r="G590"/>
  <c r="F589"/>
  <c r="G587"/>
  <c r="F586"/>
  <c r="F583"/>
  <c r="G582"/>
  <c r="G580"/>
  <c r="F580"/>
  <c r="G579"/>
  <c r="G576"/>
  <c r="F576"/>
  <c r="G575"/>
  <c r="G573"/>
  <c r="F573"/>
  <c r="G572"/>
  <c r="G568"/>
  <c r="F568"/>
  <c r="G565"/>
  <c r="F565"/>
  <c r="G562"/>
  <c r="F562"/>
  <c r="G559"/>
  <c r="F559"/>
  <c r="G558"/>
  <c r="G556"/>
  <c r="F556"/>
  <c r="G555"/>
  <c r="F545"/>
  <c r="G544"/>
  <c r="F544"/>
  <c r="F542"/>
  <c r="G541"/>
  <c r="F541"/>
  <c r="G537"/>
  <c r="F537"/>
  <c r="G534"/>
  <c r="F534"/>
  <c r="G532"/>
  <c r="F532"/>
  <c r="G531"/>
  <c r="G529"/>
  <c r="F529"/>
  <c r="G528"/>
  <c r="G518"/>
  <c r="F518"/>
  <c r="G517"/>
  <c r="G515"/>
  <c r="F515"/>
  <c r="G514"/>
  <c r="G511"/>
  <c r="F511"/>
  <c r="G510"/>
  <c r="G508"/>
  <c r="F508"/>
  <c r="G507"/>
  <c r="F504"/>
  <c r="F503"/>
  <c r="F501"/>
  <c r="F500"/>
  <c r="F497"/>
  <c r="F494"/>
  <c r="F490"/>
  <c r="G489"/>
  <c r="F489"/>
  <c r="G486"/>
  <c r="F486"/>
  <c r="F485"/>
  <c r="G482"/>
  <c r="F482"/>
  <c r="G480"/>
  <c r="F480"/>
  <c r="F479"/>
  <c r="G477"/>
  <c r="F477"/>
  <c r="F476"/>
  <c r="F473"/>
  <c r="G472"/>
  <c r="F470"/>
  <c r="G469"/>
  <c r="F465"/>
  <c r="F463"/>
  <c r="G462"/>
  <c r="F462"/>
  <c r="G460"/>
  <c r="F459"/>
  <c r="G457"/>
  <c r="F456"/>
  <c r="F453"/>
  <c r="G452"/>
  <c r="F452"/>
  <c r="F450"/>
  <c r="G449"/>
  <c r="F446"/>
  <c r="G443"/>
  <c r="F443"/>
  <c r="G440"/>
  <c r="F440"/>
  <c r="G435"/>
  <c r="F434"/>
  <c r="G432"/>
  <c r="F429"/>
  <c r="F428"/>
  <c r="F426"/>
  <c r="F425"/>
  <c r="F423"/>
  <c r="F422"/>
  <c r="G420"/>
  <c r="F420"/>
  <c r="G419"/>
  <c r="F417"/>
  <c r="G416"/>
  <c r="F416"/>
  <c r="G414"/>
  <c r="F414"/>
  <c r="F413"/>
  <c r="G411"/>
  <c r="G410"/>
  <c r="G408"/>
  <c r="F408"/>
  <c r="G407"/>
  <c r="G405"/>
  <c r="F405"/>
  <c r="G404"/>
  <c r="G400"/>
  <c r="F400"/>
  <c r="G396"/>
  <c r="G395"/>
  <c r="G393"/>
  <c r="F393"/>
  <c r="G392"/>
  <c r="F392"/>
  <c r="G390"/>
  <c r="F390"/>
  <c r="G389"/>
  <c r="F389"/>
  <c r="G387"/>
  <c r="F387"/>
  <c r="F386"/>
  <c r="F383"/>
  <c r="F381"/>
  <c r="G377"/>
  <c r="G375"/>
  <c r="G374"/>
  <c r="F374"/>
  <c r="G372"/>
  <c r="F372"/>
  <c r="F371"/>
  <c r="F369"/>
  <c r="G368"/>
  <c r="G366"/>
  <c r="F363"/>
  <c r="F358"/>
  <c r="G357"/>
  <c r="G354"/>
  <c r="F351"/>
  <c r="F349"/>
  <c r="F345"/>
  <c r="F344"/>
  <c r="G342"/>
  <c r="F341"/>
  <c r="G339"/>
  <c r="G338"/>
  <c r="F338"/>
  <c r="F333"/>
  <c r="F332"/>
  <c r="F330"/>
  <c r="G329"/>
  <c r="F326"/>
  <c r="F325"/>
  <c r="G323"/>
  <c r="F323"/>
  <c r="F322"/>
  <c r="F314"/>
  <c r="G313"/>
  <c r="G311"/>
  <c r="F311"/>
  <c r="G310"/>
  <c r="F310"/>
  <c r="G302"/>
  <c r="F301"/>
  <c r="F299"/>
  <c r="F298"/>
  <c r="F296"/>
  <c r="G295"/>
  <c r="G288"/>
  <c r="F288"/>
  <c r="F285"/>
  <c r="G283"/>
  <c r="G282"/>
  <c r="F282"/>
  <c r="G280"/>
  <c r="F277"/>
  <c r="G276"/>
  <c r="F272"/>
  <c r="G271"/>
  <c r="G269"/>
  <c r="F269"/>
  <c r="G268"/>
  <c r="F268"/>
  <c r="G263"/>
  <c r="F261"/>
  <c r="G258"/>
  <c r="F258"/>
  <c r="G257"/>
  <c r="G254"/>
  <c r="F253"/>
  <c r="G247"/>
  <c r="F247"/>
  <c r="G246"/>
  <c r="G244"/>
  <c r="G237"/>
  <c r="F236"/>
  <c r="F234"/>
  <c r="G233"/>
  <c r="F233"/>
  <c r="G230"/>
  <c r="G227"/>
  <c r="F227"/>
  <c r="F226"/>
  <c r="G224"/>
  <c r="F224"/>
  <c r="G223"/>
  <c r="F221"/>
  <c r="F218"/>
  <c r="G217"/>
  <c r="F215"/>
  <c r="F214"/>
  <c r="F207"/>
  <c r="F204"/>
  <c r="G201"/>
  <c r="F201"/>
  <c r="F200"/>
  <c r="F198"/>
  <c r="G197"/>
  <c r="G194"/>
  <c r="F194"/>
  <c r="F193"/>
  <c r="F191"/>
  <c r="F187"/>
  <c r="F186"/>
  <c r="G182"/>
  <c r="F182"/>
  <c r="G180"/>
  <c r="G179"/>
  <c r="F179"/>
  <c r="G176"/>
  <c r="F176"/>
  <c r="G175"/>
  <c r="F175"/>
  <c r="G173"/>
  <c r="F170"/>
  <c r="F169"/>
  <c r="G166"/>
  <c r="G165"/>
  <c r="F161"/>
  <c r="G156"/>
  <c r="F156"/>
  <c r="G155"/>
  <c r="F155"/>
  <c r="F153"/>
  <c r="G152"/>
  <c r="G150"/>
  <c r="F150"/>
  <c r="G149"/>
  <c r="G143"/>
  <c r="G142"/>
  <c r="F140"/>
  <c r="F139"/>
  <c r="F137"/>
  <c r="G136"/>
  <c r="F133"/>
  <c r="F130"/>
  <c r="G129"/>
  <c r="F129"/>
  <c r="F127"/>
  <c r="G126"/>
  <c r="F126"/>
  <c r="F124"/>
  <c r="F121"/>
  <c r="G120"/>
  <c r="F120"/>
  <c r="F118"/>
  <c r="G117"/>
  <c r="F117"/>
  <c r="G114"/>
  <c r="F114"/>
  <c r="G113"/>
  <c r="F113"/>
  <c r="G111"/>
  <c r="F110"/>
  <c r="G107"/>
  <c r="G104"/>
  <c r="F104"/>
  <c r="G103"/>
  <c r="F103"/>
  <c r="F101"/>
  <c r="F97"/>
  <c r="G93"/>
  <c r="F93"/>
  <c r="G92"/>
  <c r="F92"/>
  <c r="F90"/>
  <c r="G89"/>
  <c r="F89"/>
  <c r="G87"/>
  <c r="F87"/>
  <c r="G86"/>
  <c r="F84"/>
  <c r="F80"/>
  <c r="F78"/>
  <c r="G77"/>
  <c r="F74"/>
  <c r="G73"/>
  <c r="F73"/>
  <c r="G70"/>
  <c r="F70"/>
  <c r="G69"/>
  <c r="F69"/>
  <c r="G67"/>
  <c r="F66"/>
  <c r="F63"/>
  <c r="G62"/>
  <c r="F62"/>
  <c r="F59"/>
  <c r="G58"/>
  <c r="F58"/>
  <c r="G55"/>
  <c r="F55"/>
  <c r="G54"/>
  <c r="F54"/>
  <c r="F51"/>
  <c r="G50"/>
  <c r="F50"/>
  <c r="F47"/>
  <c r="F44"/>
  <c r="G43"/>
  <c r="F43"/>
  <c r="F41"/>
  <c r="G40"/>
  <c r="F40"/>
  <c r="G38"/>
  <c r="F37"/>
  <c r="G35"/>
  <c r="F35"/>
  <c r="G34"/>
  <c r="G32"/>
  <c r="F31"/>
  <c r="F29"/>
  <c r="G28"/>
  <c r="F28"/>
  <c r="G25"/>
  <c r="F24"/>
  <c r="F22"/>
  <c r="G21"/>
  <c r="F21"/>
  <c r="F19"/>
  <c r="G18"/>
  <c r="F18"/>
  <c r="F16"/>
  <c r="G15"/>
  <c r="F15"/>
  <c r="F12"/>
  <c r="G11"/>
  <c r="F11"/>
  <c r="E852"/>
  <c r="E851"/>
  <c r="E850"/>
  <c r="E849"/>
  <c r="E848"/>
  <c r="E847"/>
  <c r="E846"/>
  <c r="E845"/>
  <c r="E844"/>
  <c r="E841"/>
  <c r="E840"/>
  <c r="E837"/>
  <c r="E836"/>
  <c r="E833"/>
  <c r="E832"/>
  <c r="E831"/>
  <c r="E830"/>
  <c r="E829"/>
  <c r="E828"/>
  <c r="E827"/>
  <c r="E826"/>
  <c r="E825"/>
  <c r="E822"/>
  <c r="E821"/>
  <c r="E819"/>
  <c r="E818"/>
  <c r="E816"/>
  <c r="E815"/>
  <c r="E812"/>
  <c r="E811"/>
  <c r="E809"/>
  <c r="E808"/>
  <c r="E806"/>
  <c r="E805"/>
  <c r="E802"/>
  <c r="E801"/>
  <c r="E799"/>
  <c r="E798"/>
  <c r="E796"/>
  <c r="E795"/>
  <c r="E792"/>
  <c r="E791"/>
  <c r="E788"/>
  <c r="E787"/>
  <c r="E786"/>
  <c r="E785"/>
  <c r="E784"/>
  <c r="E783"/>
  <c r="E782"/>
  <c r="E781"/>
  <c r="E780"/>
  <c r="E779"/>
  <c r="E778"/>
  <c r="E777"/>
  <c r="E776"/>
  <c r="E773"/>
  <c r="E772"/>
  <c r="E771"/>
  <c r="E770"/>
  <c r="E769"/>
  <c r="E768"/>
  <c r="E767"/>
  <c r="E766"/>
  <c r="E765"/>
  <c r="E764"/>
  <c r="E763"/>
  <c r="E761"/>
  <c r="E760"/>
  <c r="E758"/>
  <c r="E757"/>
  <c r="E754"/>
  <c r="E753"/>
  <c r="E752"/>
  <c r="E751"/>
  <c r="E750"/>
  <c r="E749"/>
  <c r="E747"/>
  <c r="E746"/>
  <c r="E743"/>
  <c r="E742"/>
  <c r="E739"/>
  <c r="E738"/>
  <c r="E736"/>
  <c r="E735"/>
  <c r="E732"/>
  <c r="E731"/>
  <c r="E728"/>
  <c r="E727"/>
  <c r="E724"/>
  <c r="E723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86"/>
  <c r="E685"/>
  <c r="E683"/>
  <c r="E682"/>
  <c r="E680"/>
  <c r="E679"/>
  <c r="E677"/>
  <c r="E676"/>
  <c r="E674"/>
  <c r="E673"/>
  <c r="E671"/>
  <c r="E670"/>
  <c r="E668"/>
  <c r="E667"/>
  <c r="E665"/>
  <c r="E664"/>
  <c r="E662"/>
  <c r="E661"/>
  <c r="E658"/>
  <c r="E657"/>
  <c r="E655"/>
  <c r="E654"/>
  <c r="E651"/>
  <c r="E650"/>
  <c r="E648"/>
  <c r="E647"/>
  <c r="E644"/>
  <c r="E643"/>
  <c r="E641"/>
  <c r="E640"/>
  <c r="E638"/>
  <c r="E637"/>
  <c r="E635"/>
  <c r="E634"/>
  <c r="E632"/>
  <c r="E631"/>
  <c r="E629"/>
  <c r="E628"/>
  <c r="E626"/>
  <c r="E625"/>
  <c r="E623"/>
  <c r="E622"/>
  <c r="E620"/>
  <c r="E619"/>
  <c r="E616"/>
  <c r="E615"/>
  <c r="E613"/>
  <c r="E612"/>
  <c r="E609"/>
  <c r="E608"/>
  <c r="E606"/>
  <c r="E605"/>
  <c r="E603"/>
  <c r="E602"/>
  <c r="E600"/>
  <c r="E599"/>
  <c r="E597"/>
  <c r="E596"/>
  <c r="E594"/>
  <c r="E593"/>
  <c r="E590"/>
  <c r="E589"/>
  <c r="E587"/>
  <c r="E586"/>
  <c r="E583"/>
  <c r="E582"/>
  <c r="E580"/>
  <c r="E579"/>
  <c r="E576"/>
  <c r="E575"/>
  <c r="E573"/>
  <c r="E572"/>
  <c r="E569"/>
  <c r="E568"/>
  <c r="E566"/>
  <c r="E565"/>
  <c r="E563"/>
  <c r="E562"/>
  <c r="E559"/>
  <c r="E558"/>
  <c r="E556"/>
  <c r="E555"/>
  <c r="E552"/>
  <c r="E551"/>
  <c r="E549"/>
  <c r="E548"/>
  <c r="E545"/>
  <c r="E544"/>
  <c r="E542"/>
  <c r="E541"/>
  <c r="E538"/>
  <c r="E537"/>
  <c r="E535"/>
  <c r="E534"/>
  <c r="E532"/>
  <c r="E531"/>
  <c r="E529"/>
  <c r="E528"/>
  <c r="E525"/>
  <c r="E524"/>
  <c r="E522"/>
  <c r="E521"/>
  <c r="E518"/>
  <c r="E517"/>
  <c r="E515"/>
  <c r="E514"/>
  <c r="E511"/>
  <c r="E510"/>
  <c r="E508"/>
  <c r="E507"/>
  <c r="E504"/>
  <c r="E503"/>
  <c r="E501"/>
  <c r="E500"/>
  <c r="E497"/>
  <c r="E496"/>
  <c r="E494"/>
  <c r="E493"/>
  <c r="E490"/>
  <c r="E489"/>
  <c r="E486"/>
  <c r="E485"/>
  <c r="E483"/>
  <c r="E482"/>
  <c r="E480"/>
  <c r="E479"/>
  <c r="E477"/>
  <c r="E476"/>
  <c r="E473"/>
  <c r="E472"/>
  <c r="E470"/>
  <c r="E469"/>
  <c r="E466"/>
  <c r="E465"/>
  <c r="E463"/>
  <c r="E462"/>
  <c r="E460"/>
  <c r="E459"/>
  <c r="E457"/>
  <c r="E456"/>
  <c r="E453"/>
  <c r="E452"/>
  <c r="E450"/>
  <c r="E449"/>
  <c r="E447"/>
  <c r="E446"/>
  <c r="E444"/>
  <c r="E443"/>
  <c r="E441"/>
  <c r="E440"/>
  <c r="E438"/>
  <c r="E437"/>
  <c r="E435"/>
  <c r="E434"/>
  <c r="E432"/>
  <c r="E431"/>
  <c r="E429"/>
  <c r="E428"/>
  <c r="E426"/>
  <c r="E425"/>
  <c r="E423"/>
  <c r="E422"/>
  <c r="E420"/>
  <c r="E419"/>
  <c r="E417"/>
  <c r="E416"/>
  <c r="E414"/>
  <c r="E413"/>
  <c r="E411"/>
  <c r="E410"/>
  <c r="E408"/>
  <c r="E407"/>
  <c r="E405"/>
  <c r="E404"/>
  <c r="E401"/>
  <c r="E400"/>
  <c r="E396"/>
  <c r="E395"/>
  <c r="E393"/>
  <c r="E392"/>
  <c r="E390"/>
  <c r="E389"/>
  <c r="E387"/>
  <c r="E386"/>
  <c r="E384"/>
  <c r="E383"/>
  <c r="E381"/>
  <c r="E380"/>
  <c r="E378"/>
  <c r="E377"/>
  <c r="E375"/>
  <c r="E374"/>
  <c r="E372"/>
  <c r="E371"/>
  <c r="E369"/>
  <c r="E368"/>
  <c r="E366"/>
  <c r="E365"/>
  <c r="E363"/>
  <c r="E362"/>
  <c r="E358"/>
  <c r="E357"/>
  <c r="E355"/>
  <c r="E354"/>
  <c r="E352"/>
  <c r="E351"/>
  <c r="E349"/>
  <c r="E348"/>
  <c r="E345"/>
  <c r="E344"/>
  <c r="E342"/>
  <c r="E341"/>
  <c r="E339"/>
  <c r="E338"/>
  <c r="E333"/>
  <c r="E332"/>
  <c r="E330"/>
  <c r="E329"/>
  <c r="E326"/>
  <c r="E325"/>
  <c r="E323"/>
  <c r="E322"/>
  <c r="E317"/>
  <c r="E316"/>
  <c r="E314"/>
  <c r="E313"/>
  <c r="E311"/>
  <c r="E310"/>
  <c r="E308"/>
  <c r="E307"/>
  <c r="E305"/>
  <c r="E304"/>
  <c r="E302"/>
  <c r="E301"/>
  <c r="E299"/>
  <c r="E298"/>
  <c r="E296"/>
  <c r="E295"/>
  <c r="E292"/>
  <c r="E290"/>
  <c r="E288"/>
  <c r="E285"/>
  <c r="E283"/>
  <c r="E282"/>
  <c r="E280"/>
  <c r="E279"/>
  <c r="E277"/>
  <c r="E276"/>
  <c r="E272"/>
  <c r="E271"/>
  <c r="E269"/>
  <c r="E268"/>
  <c r="E264"/>
  <c r="E263"/>
  <c r="E261"/>
  <c r="E260"/>
  <c r="E258"/>
  <c r="E257"/>
  <c r="E254"/>
  <c r="E253"/>
  <c r="E251"/>
  <c r="E250"/>
  <c r="E247"/>
  <c r="E246"/>
  <c r="E244"/>
  <c r="E243"/>
  <c r="E240"/>
  <c r="E239"/>
  <c r="E237"/>
  <c r="E236"/>
  <c r="E234"/>
  <c r="E233"/>
  <c r="E231"/>
  <c r="E230"/>
  <c r="E227"/>
  <c r="E226"/>
  <c r="E224"/>
  <c r="E223"/>
  <c r="E221"/>
  <c r="E220"/>
  <c r="E218"/>
  <c r="E217"/>
  <c r="E215"/>
  <c r="E214"/>
  <c r="E212"/>
  <c r="E211"/>
  <c r="E208"/>
  <c r="E207"/>
  <c r="E205"/>
  <c r="E204"/>
  <c r="E201"/>
  <c r="E200"/>
  <c r="E198"/>
  <c r="E197"/>
  <c r="E194"/>
  <c r="E193"/>
  <c r="E191"/>
  <c r="E190"/>
  <c r="E187"/>
  <c r="E186"/>
  <c r="E183"/>
  <c r="E182"/>
  <c r="E180"/>
  <c r="E179"/>
  <c r="E176"/>
  <c r="E175"/>
  <c r="E173"/>
  <c r="E172"/>
  <c r="E170"/>
  <c r="E169"/>
  <c r="E166"/>
  <c r="E165"/>
  <c r="E162"/>
  <c r="E161"/>
  <c r="E159"/>
  <c r="E158"/>
  <c r="E156"/>
  <c r="E155"/>
  <c r="E153"/>
  <c r="E152"/>
  <c r="E150"/>
  <c r="E149"/>
  <c r="E143"/>
  <c r="E142"/>
  <c r="E140"/>
  <c r="E139"/>
  <c r="E137"/>
  <c r="E136"/>
  <c r="E133"/>
  <c r="E132"/>
  <c r="E130"/>
  <c r="E129"/>
  <c r="E127"/>
  <c r="E126"/>
  <c r="E124"/>
  <c r="E123"/>
  <c r="E121"/>
  <c r="E120"/>
  <c r="E118"/>
  <c r="E117"/>
  <c r="E114"/>
  <c r="E113"/>
  <c r="E111"/>
  <c r="E110"/>
  <c r="E107"/>
  <c r="E106"/>
  <c r="E104"/>
  <c r="E103"/>
  <c r="E101"/>
  <c r="E100"/>
  <c r="E97"/>
  <c r="E96"/>
  <c r="E93"/>
  <c r="E92"/>
  <c r="E90"/>
  <c r="E89"/>
  <c r="E87"/>
  <c r="E86"/>
  <c r="E84"/>
  <c r="E83"/>
  <c r="E81"/>
  <c r="E80"/>
  <c r="E78"/>
  <c r="E74"/>
  <c r="E73"/>
  <c r="E70"/>
  <c r="E69"/>
  <c r="E67"/>
  <c r="E66"/>
  <c r="E63"/>
  <c r="E62"/>
  <c r="E59"/>
  <c r="E58"/>
  <c r="D591" i="7" l="1"/>
  <c r="I591"/>
  <c r="D590"/>
  <c r="I590"/>
  <c r="I603"/>
  <c r="D603"/>
  <c r="I741"/>
  <c r="D741"/>
  <c r="I753"/>
  <c r="D753"/>
  <c r="I759"/>
  <c r="D759"/>
  <c r="I771"/>
  <c r="D771"/>
  <c r="I777"/>
  <c r="D777"/>
  <c r="I783"/>
  <c r="D783"/>
  <c r="I839"/>
  <c r="D839"/>
  <c r="I840"/>
  <c r="D840"/>
  <c r="I846"/>
  <c r="D846"/>
  <c r="D618"/>
  <c r="D735"/>
  <c r="I30"/>
  <c r="D30"/>
  <c r="D39"/>
  <c r="I39"/>
  <c r="D46"/>
  <c r="I46"/>
  <c r="D53"/>
  <c r="I53"/>
  <c r="D59"/>
  <c r="I59"/>
  <c r="D65"/>
  <c r="I65"/>
  <c r="D72"/>
  <c r="I72"/>
  <c r="I81"/>
  <c r="D81"/>
  <c r="D88"/>
  <c r="I88"/>
  <c r="D98"/>
  <c r="I98"/>
  <c r="I105"/>
  <c r="D105"/>
  <c r="D111"/>
  <c r="I111"/>
  <c r="D124"/>
  <c r="I124"/>
  <c r="I136"/>
  <c r="D136"/>
  <c r="D139"/>
  <c r="I139"/>
  <c r="D142"/>
  <c r="I142"/>
  <c r="D156"/>
  <c r="I156"/>
  <c r="I159"/>
  <c r="D159"/>
  <c r="I162"/>
  <c r="D162"/>
  <c r="I165"/>
  <c r="D165"/>
  <c r="I168"/>
  <c r="D168"/>
  <c r="I171"/>
  <c r="D171"/>
  <c r="I174"/>
  <c r="D174"/>
  <c r="I177"/>
  <c r="D177"/>
  <c r="I180"/>
  <c r="D180"/>
  <c r="I184"/>
  <c r="D184"/>
  <c r="I187"/>
  <c r="D187"/>
  <c r="I190"/>
  <c r="D190"/>
  <c r="I193"/>
  <c r="D193"/>
  <c r="I196"/>
  <c r="D196"/>
  <c r="I202"/>
  <c r="D202"/>
  <c r="I205"/>
  <c r="D205"/>
  <c r="I208"/>
  <c r="D208"/>
  <c r="I211"/>
  <c r="D211"/>
  <c r="I214"/>
  <c r="D214"/>
  <c r="I217"/>
  <c r="D217"/>
  <c r="I220"/>
  <c r="D220"/>
  <c r="I223"/>
  <c r="D223"/>
  <c r="I226"/>
  <c r="D226"/>
  <c r="I232"/>
  <c r="D232"/>
  <c r="I235"/>
  <c r="D235"/>
  <c r="I238"/>
  <c r="D238"/>
  <c r="I241"/>
  <c r="D241"/>
  <c r="I244"/>
  <c r="D244"/>
  <c r="I250"/>
  <c r="D250"/>
  <c r="I253"/>
  <c r="D253"/>
  <c r="I256"/>
  <c r="D256"/>
  <c r="I259"/>
  <c r="D259"/>
  <c r="I287"/>
  <c r="D287"/>
  <c r="I291"/>
  <c r="D291"/>
  <c r="I294"/>
  <c r="D294"/>
  <c r="I298"/>
  <c r="D298"/>
  <c r="I301"/>
  <c r="D301"/>
  <c r="I304"/>
  <c r="D304"/>
  <c r="I307"/>
  <c r="D307"/>
  <c r="I310"/>
  <c r="D310"/>
  <c r="I313"/>
  <c r="D313"/>
  <c r="I316"/>
  <c r="D316"/>
  <c r="I319"/>
  <c r="D319"/>
  <c r="I323"/>
  <c r="D323"/>
  <c r="I326"/>
  <c r="D326"/>
  <c r="I337"/>
  <c r="D337"/>
  <c r="I340"/>
  <c r="D340"/>
  <c r="I343"/>
  <c r="D343"/>
  <c r="I349"/>
  <c r="D349"/>
  <c r="I352"/>
  <c r="D352"/>
  <c r="I355"/>
  <c r="D355"/>
  <c r="I364"/>
  <c r="D364"/>
  <c r="I367"/>
  <c r="D367"/>
  <c r="I370"/>
  <c r="D370"/>
  <c r="I373"/>
  <c r="D373"/>
  <c r="I376"/>
  <c r="D376"/>
  <c r="I379"/>
  <c r="D379"/>
  <c r="I382"/>
  <c r="D382"/>
  <c r="I385"/>
  <c r="D385"/>
  <c r="I388"/>
  <c r="D388"/>
  <c r="I391"/>
  <c r="D391"/>
  <c r="I394"/>
  <c r="D394"/>
  <c r="I397"/>
  <c r="D397"/>
  <c r="I400"/>
  <c r="D400"/>
  <c r="I403"/>
  <c r="D403"/>
  <c r="I413"/>
  <c r="D413"/>
  <c r="I416"/>
  <c r="D416"/>
  <c r="I423"/>
  <c r="D423"/>
  <c r="I426"/>
  <c r="D426"/>
  <c r="I429"/>
  <c r="D429"/>
  <c r="I432"/>
  <c r="D432"/>
  <c r="I435"/>
  <c r="D435"/>
  <c r="I442"/>
  <c r="D442"/>
  <c r="I445"/>
  <c r="D445"/>
  <c r="I448"/>
  <c r="D448"/>
  <c r="I451"/>
  <c r="D451"/>
  <c r="I457"/>
  <c r="D457"/>
  <c r="D601"/>
  <c r="I601"/>
  <c r="D607"/>
  <c r="I607"/>
  <c r="I33"/>
  <c r="D33"/>
  <c r="I42"/>
  <c r="D42"/>
  <c r="I50"/>
  <c r="D50"/>
  <c r="I56"/>
  <c r="D56"/>
  <c r="I62"/>
  <c r="D62"/>
  <c r="I68"/>
  <c r="D68"/>
  <c r="D78"/>
  <c r="I78"/>
  <c r="I85"/>
  <c r="D85"/>
  <c r="D102"/>
  <c r="I102"/>
  <c r="I108"/>
  <c r="D108"/>
  <c r="I115"/>
  <c r="D115"/>
  <c r="I127"/>
  <c r="D127"/>
  <c r="I153"/>
  <c r="D153"/>
  <c r="I594"/>
  <c r="D594"/>
  <c r="I595"/>
  <c r="D595"/>
  <c r="I597"/>
  <c r="D597"/>
  <c r="I598"/>
  <c r="D598"/>
  <c r="I611"/>
  <c r="D611"/>
  <c r="I620"/>
  <c r="D620"/>
  <c r="I621"/>
  <c r="D621"/>
  <c r="I636"/>
  <c r="D636"/>
  <c r="D640"/>
  <c r="I640"/>
  <c r="I642"/>
  <c r="D642"/>
  <c r="D646"/>
  <c r="I646"/>
  <c r="I648"/>
  <c r="D648"/>
  <c r="I661"/>
  <c r="D661"/>
  <c r="D665"/>
  <c r="I665"/>
  <c r="I667"/>
  <c r="D667"/>
  <c r="D671"/>
  <c r="I671"/>
  <c r="I673"/>
  <c r="D673"/>
  <c r="D677"/>
  <c r="I677"/>
  <c r="D751"/>
  <c r="I751"/>
  <c r="D757"/>
  <c r="I757"/>
  <c r="D769"/>
  <c r="I769"/>
  <c r="D775"/>
  <c r="I775"/>
  <c r="D781"/>
  <c r="I781"/>
  <c r="D40"/>
  <c r="D47"/>
  <c r="D54"/>
  <c r="D60"/>
  <c r="D66"/>
  <c r="D73"/>
  <c r="D79"/>
  <c r="D99"/>
  <c r="D103"/>
  <c r="D112"/>
  <c r="D125"/>
  <c r="D143"/>
  <c r="I31"/>
  <c r="I34"/>
  <c r="I43"/>
  <c r="I51"/>
  <c r="I57"/>
  <c r="I63"/>
  <c r="I69"/>
  <c r="I82"/>
  <c r="I86"/>
  <c r="I106"/>
  <c r="I109"/>
  <c r="I116"/>
  <c r="I128"/>
  <c r="I154"/>
  <c r="I461"/>
  <c r="I467"/>
  <c r="I477"/>
  <c r="I483"/>
  <c r="I489"/>
  <c r="I495"/>
  <c r="I501"/>
  <c r="I507"/>
  <c r="I513"/>
  <c r="I525"/>
  <c r="I531"/>
  <c r="I538"/>
  <c r="I544"/>
  <c r="I550"/>
  <c r="I556"/>
  <c r="I563"/>
  <c r="I569"/>
  <c r="I575"/>
  <c r="I581"/>
  <c r="D600"/>
  <c r="D606"/>
  <c r="D627"/>
  <c r="I627"/>
  <c r="I628"/>
  <c r="D628"/>
  <c r="D637"/>
  <c r="I637"/>
  <c r="I639"/>
  <c r="D639"/>
  <c r="D643"/>
  <c r="I643"/>
  <c r="I645"/>
  <c r="D645"/>
  <c r="D649"/>
  <c r="I649"/>
  <c r="I652"/>
  <c r="D652"/>
  <c r="I659"/>
  <c r="D659"/>
  <c r="D662"/>
  <c r="I662"/>
  <c r="I664"/>
  <c r="D664"/>
  <c r="D668"/>
  <c r="I668"/>
  <c r="I670"/>
  <c r="D670"/>
  <c r="D674"/>
  <c r="I674"/>
  <c r="I676"/>
  <c r="D676"/>
  <c r="I680"/>
  <c r="D680"/>
  <c r="D682"/>
  <c r="I682"/>
  <c r="I683"/>
  <c r="D683"/>
  <c r="D687"/>
  <c r="I687"/>
  <c r="I688"/>
  <c r="D688"/>
  <c r="D690"/>
  <c r="I690"/>
  <c r="I691"/>
  <c r="D691"/>
  <c r="D693"/>
  <c r="I693"/>
  <c r="I694"/>
  <c r="D694"/>
  <c r="D696"/>
  <c r="I696"/>
  <c r="I697"/>
  <c r="D697"/>
  <c r="D699"/>
  <c r="I699"/>
  <c r="I700"/>
  <c r="D700"/>
  <c r="D702"/>
  <c r="I702"/>
  <c r="I703"/>
  <c r="D703"/>
  <c r="D705"/>
  <c r="I705"/>
  <c r="I706"/>
  <c r="D706"/>
  <c r="D708"/>
  <c r="I708"/>
  <c r="I709"/>
  <c r="D709"/>
  <c r="D711"/>
  <c r="I711"/>
  <c r="I712"/>
  <c r="D712"/>
  <c r="I714"/>
  <c r="D714"/>
  <c r="D717"/>
  <c r="I717"/>
  <c r="I718"/>
  <c r="D718"/>
  <c r="D720"/>
  <c r="I720"/>
  <c r="I721"/>
  <c r="D721"/>
  <c r="D723"/>
  <c r="I723"/>
  <c r="I724"/>
  <c r="D724"/>
  <c r="D726"/>
  <c r="I726"/>
  <c r="I727"/>
  <c r="D727"/>
  <c r="D729"/>
  <c r="I729"/>
  <c r="I730"/>
  <c r="D730"/>
  <c r="I732"/>
  <c r="D732"/>
  <c r="D733"/>
  <c r="I733"/>
  <c r="D739"/>
  <c r="I739"/>
  <c r="D745"/>
  <c r="I745"/>
  <c r="I604"/>
  <c r="D811"/>
  <c r="I811"/>
  <c r="I812"/>
  <c r="D812"/>
  <c r="I847"/>
  <c r="D847"/>
  <c r="D738"/>
  <c r="D744"/>
  <c r="D750"/>
  <c r="D756"/>
  <c r="D768"/>
  <c r="D774"/>
  <c r="D780"/>
  <c r="I789"/>
  <c r="D789"/>
  <c r="D791"/>
  <c r="I791"/>
  <c r="I792"/>
  <c r="D792"/>
  <c r="D815"/>
  <c r="I815"/>
  <c r="I816"/>
  <c r="D816"/>
  <c r="I736"/>
  <c r="I742"/>
  <c r="I754"/>
  <c r="I760"/>
  <c r="I772"/>
  <c r="I778"/>
  <c r="I784"/>
  <c r="D66" i="4"/>
  <c r="D67"/>
  <c r="D72"/>
  <c r="F65" i="1"/>
  <c r="D65" i="4" s="1"/>
  <c r="F31" i="1"/>
  <c r="G31" s="1"/>
  <c r="F32"/>
  <c r="G32" s="1"/>
  <c r="F47"/>
  <c r="G47" s="1"/>
  <c r="F69"/>
  <c r="G69" s="1"/>
  <c r="F71"/>
  <c r="G71" s="1"/>
  <c r="F184"/>
  <c r="G184" s="1"/>
  <c r="D11"/>
  <c r="F11" s="1"/>
  <c r="D11" i="4" s="1"/>
  <c r="E11" i="1"/>
  <c r="D13"/>
  <c r="F13" s="1"/>
  <c r="G13" s="1"/>
  <c r="E13"/>
  <c r="D14"/>
  <c r="F14" s="1"/>
  <c r="G14" s="1"/>
  <c r="E14"/>
  <c r="D16"/>
  <c r="F16" s="1"/>
  <c r="D16" i="4" s="1"/>
  <c r="E16" i="1"/>
  <c r="D17"/>
  <c r="F17" s="1"/>
  <c r="G17" s="1"/>
  <c r="E17"/>
  <c r="D19"/>
  <c r="F19" s="1"/>
  <c r="G19" s="1"/>
  <c r="E19"/>
  <c r="D20"/>
  <c r="F20" s="1"/>
  <c r="G20" s="1"/>
  <c r="E20"/>
  <c r="D22"/>
  <c r="F22" s="1"/>
  <c r="D22" i="4" s="1"/>
  <c r="E22" i="1"/>
  <c r="D23"/>
  <c r="F23" s="1"/>
  <c r="D23" i="4" s="1"/>
  <c r="E23" i="1"/>
  <c r="D25"/>
  <c r="F25" s="1"/>
  <c r="G25" s="1"/>
  <c r="E25"/>
  <c r="D26"/>
  <c r="F26" s="1"/>
  <c r="G26" s="1"/>
  <c r="E26"/>
  <c r="D28"/>
  <c r="F28" s="1"/>
  <c r="G28" s="1"/>
  <c r="E28"/>
  <c r="D29"/>
  <c r="F29" s="1"/>
  <c r="G29" s="1"/>
  <c r="E29"/>
  <c r="D34"/>
  <c r="F34" s="1"/>
  <c r="D34" i="4" s="1"/>
  <c r="E34" i="1"/>
  <c r="D36"/>
  <c r="F36" s="1"/>
  <c r="D36" i="4" s="1"/>
  <c r="E36" i="1"/>
  <c r="D38"/>
  <c r="F38" s="1"/>
  <c r="G38" s="1"/>
  <c r="E38"/>
  <c r="D41"/>
  <c r="F41" s="1"/>
  <c r="D41" i="4" s="1"/>
  <c r="E41" i="1"/>
  <c r="D43"/>
  <c r="F43" s="1"/>
  <c r="D43" i="4" s="1"/>
  <c r="E43" i="1"/>
  <c r="D45"/>
  <c r="F45" s="1"/>
  <c r="G45" s="1"/>
  <c r="E45"/>
  <c r="D49"/>
  <c r="F49" s="1"/>
  <c r="G49" s="1"/>
  <c r="E49"/>
  <c r="D51"/>
  <c r="F51" s="1"/>
  <c r="G51" s="1"/>
  <c r="E51"/>
  <c r="D53"/>
  <c r="F53" s="1"/>
  <c r="G53" s="1"/>
  <c r="E53"/>
  <c r="D55"/>
  <c r="F55" s="1"/>
  <c r="G55" s="1"/>
  <c r="E55"/>
  <c r="D56"/>
  <c r="F56" s="1"/>
  <c r="G56" s="1"/>
  <c r="E56"/>
  <c r="D59"/>
  <c r="F59" s="1"/>
  <c r="G59" s="1"/>
  <c r="E59"/>
  <c r="D61"/>
  <c r="F61" s="1"/>
  <c r="G61" s="1"/>
  <c r="E61"/>
  <c r="D63"/>
  <c r="F63" s="1"/>
  <c r="G63" s="1"/>
  <c r="E63"/>
  <c r="R80" i="3"/>
  <c r="Q80"/>
  <c r="S80" s="1"/>
  <c r="T80" s="1"/>
  <c r="P80"/>
  <c r="K80" s="1"/>
  <c r="O80"/>
  <c r="M80"/>
  <c r="T79"/>
  <c r="R79"/>
  <c r="Q79"/>
  <c r="P79"/>
  <c r="K79" s="1"/>
  <c r="O79"/>
  <c r="M79"/>
  <c r="T78"/>
  <c r="R78"/>
  <c r="Q78"/>
  <c r="P78"/>
  <c r="K78" s="1"/>
  <c r="O78"/>
  <c r="M78"/>
  <c r="R77"/>
  <c r="Q77"/>
  <c r="S77" s="1"/>
  <c r="T77" s="1"/>
  <c r="P77"/>
  <c r="K77" s="1"/>
  <c r="O77"/>
  <c r="M77"/>
  <c r="R76"/>
  <c r="Q76"/>
  <c r="S76" s="1"/>
  <c r="T76" s="1"/>
  <c r="P76"/>
  <c r="K76" s="1"/>
  <c r="O76"/>
  <c r="M76"/>
  <c r="R75"/>
  <c r="Q75"/>
  <c r="S75" s="1"/>
  <c r="T75" s="1"/>
  <c r="P75"/>
  <c r="O75"/>
  <c r="T74"/>
  <c r="R74"/>
  <c r="Q74"/>
  <c r="P74"/>
  <c r="K74" s="1"/>
  <c r="O74"/>
  <c r="M74"/>
  <c r="N74" s="1"/>
  <c r="T73"/>
  <c r="R73"/>
  <c r="Q73"/>
  <c r="P73"/>
  <c r="K73" s="1"/>
  <c r="O73"/>
  <c r="M73"/>
  <c r="R72"/>
  <c r="Q72"/>
  <c r="S72" s="1"/>
  <c r="T72" s="1"/>
  <c r="P72"/>
  <c r="O72"/>
  <c r="R71"/>
  <c r="Q71"/>
  <c r="S71" s="1"/>
  <c r="P71"/>
  <c r="K71" s="1"/>
  <c r="O71"/>
  <c r="M71"/>
  <c r="N71" s="1"/>
  <c r="R70"/>
  <c r="Q70"/>
  <c r="S70" s="1"/>
  <c r="T70" s="1"/>
  <c r="P70"/>
  <c r="K70" s="1"/>
  <c r="O70"/>
  <c r="M70"/>
  <c r="R69"/>
  <c r="Q69"/>
  <c r="S69" s="1"/>
  <c r="T69" s="1"/>
  <c r="P69"/>
  <c r="O69"/>
  <c r="R68"/>
  <c r="Q68"/>
  <c r="S68" s="1"/>
  <c r="P68"/>
  <c r="K68" s="1"/>
  <c r="O68"/>
  <c r="M68"/>
  <c r="N68" s="1"/>
  <c r="R67"/>
  <c r="Q67"/>
  <c r="S67" s="1"/>
  <c r="T67" s="1"/>
  <c r="P67"/>
  <c r="K67" s="1"/>
  <c r="O67"/>
  <c r="M67"/>
  <c r="T66"/>
  <c r="R66"/>
  <c r="Q66"/>
  <c r="P66"/>
  <c r="K66" s="1"/>
  <c r="O66"/>
  <c r="M66"/>
  <c r="N66" s="1"/>
  <c r="R65"/>
  <c r="Q65"/>
  <c r="S65" s="1"/>
  <c r="T65" s="1"/>
  <c r="P65"/>
  <c r="K65" s="1"/>
  <c r="O65"/>
  <c r="M65"/>
  <c r="R64"/>
  <c r="Q64"/>
  <c r="S64" s="1"/>
  <c r="T64" s="1"/>
  <c r="P64"/>
  <c r="K64" s="1"/>
  <c r="O64"/>
  <c r="M64"/>
  <c r="N64" s="1"/>
  <c r="R63"/>
  <c r="Q63"/>
  <c r="S63" s="1"/>
  <c r="T63" s="1"/>
  <c r="P63"/>
  <c r="O63"/>
  <c r="R62"/>
  <c r="Q62"/>
  <c r="S62" s="1"/>
  <c r="P62"/>
  <c r="K62" s="1"/>
  <c r="O62"/>
  <c r="M62"/>
  <c r="R61"/>
  <c r="Q61"/>
  <c r="S61" s="1"/>
  <c r="P61"/>
  <c r="K61" s="1"/>
  <c r="O61"/>
  <c r="M61"/>
  <c r="T60"/>
  <c r="R60"/>
  <c r="Q60"/>
  <c r="P60"/>
  <c r="K60" s="1"/>
  <c r="O60"/>
  <c r="M60"/>
  <c r="N60" s="1"/>
  <c r="R59"/>
  <c r="Q59"/>
  <c r="S59" s="1"/>
  <c r="T59" s="1"/>
  <c r="P59"/>
  <c r="K59" s="1"/>
  <c r="O59"/>
  <c r="M59"/>
  <c r="R58"/>
  <c r="Q58"/>
  <c r="S58" s="1"/>
  <c r="T58" s="1"/>
  <c r="P58"/>
  <c r="K58" s="1"/>
  <c r="O58"/>
  <c r="M58"/>
  <c r="R57"/>
  <c r="Q57"/>
  <c r="S57" s="1"/>
  <c r="T57" s="1"/>
  <c r="P57"/>
  <c r="K57" s="1"/>
  <c r="O57"/>
  <c r="M57"/>
  <c r="R56"/>
  <c r="Q56"/>
  <c r="S56" s="1"/>
  <c r="T56" s="1"/>
  <c r="P56"/>
  <c r="O56"/>
  <c r="R55"/>
  <c r="Q55"/>
  <c r="S55" s="1"/>
  <c r="T55" s="1"/>
  <c r="P55"/>
  <c r="O55"/>
  <c r="T54"/>
  <c r="R54"/>
  <c r="Q54"/>
  <c r="P54"/>
  <c r="K54" s="1"/>
  <c r="O54"/>
  <c r="M54"/>
  <c r="R53"/>
  <c r="Q53"/>
  <c r="S53" s="1"/>
  <c r="P53"/>
  <c r="K53" s="1"/>
  <c r="O53"/>
  <c r="M53"/>
  <c r="N53" s="1"/>
  <c r="R52"/>
  <c r="Q52"/>
  <c r="S52" s="1"/>
  <c r="T52" s="1"/>
  <c r="P52"/>
  <c r="O52"/>
  <c r="R51"/>
  <c r="Q51"/>
  <c r="S51" s="1"/>
  <c r="T51" s="1"/>
  <c r="P51"/>
  <c r="K51" s="1"/>
  <c r="O51"/>
  <c r="M51"/>
  <c r="N51" s="1"/>
  <c r="R50"/>
  <c r="Q50"/>
  <c r="S50" s="1"/>
  <c r="T50" s="1"/>
  <c r="P50"/>
  <c r="K50" s="1"/>
  <c r="O50"/>
  <c r="M50"/>
  <c r="T49"/>
  <c r="R49"/>
  <c r="Q49"/>
  <c r="P49"/>
  <c r="K49" s="1"/>
  <c r="O49"/>
  <c r="M49"/>
  <c r="N49" s="1"/>
  <c r="R48"/>
  <c r="Q48"/>
  <c r="S48" s="1"/>
  <c r="P48"/>
  <c r="K48" s="1"/>
  <c r="O48"/>
  <c r="M48"/>
  <c r="N48" s="1"/>
  <c r="R47"/>
  <c r="Q47"/>
  <c r="S47" s="1"/>
  <c r="P47"/>
  <c r="K47" s="1"/>
  <c r="O47"/>
  <c r="M47"/>
  <c r="N47" s="1"/>
  <c r="R46"/>
  <c r="Q46"/>
  <c r="S46" s="1"/>
  <c r="T46" s="1"/>
  <c r="P46"/>
  <c r="K46" s="1"/>
  <c r="O46"/>
  <c r="M46"/>
  <c r="R45"/>
  <c r="Q45"/>
  <c r="S45" s="1"/>
  <c r="P45"/>
  <c r="K45" s="1"/>
  <c r="O45"/>
  <c r="M45"/>
  <c r="T44"/>
  <c r="R44"/>
  <c r="Q44"/>
  <c r="P44"/>
  <c r="K44" s="1"/>
  <c r="O44"/>
  <c r="M44"/>
  <c r="R43"/>
  <c r="Q43"/>
  <c r="S43" s="1"/>
  <c r="T43" s="1"/>
  <c r="P43"/>
  <c r="K43" s="1"/>
  <c r="O43"/>
  <c r="M43"/>
  <c r="R42"/>
  <c r="Q42"/>
  <c r="S42" s="1"/>
  <c r="T42" s="1"/>
  <c r="P42"/>
  <c r="K42" s="1"/>
  <c r="O42"/>
  <c r="M42"/>
  <c r="R41"/>
  <c r="Q41"/>
  <c r="S41" s="1"/>
  <c r="T41" s="1"/>
  <c r="P41"/>
  <c r="O41"/>
  <c r="R40"/>
  <c r="Q40"/>
  <c r="S40" s="1"/>
  <c r="P40"/>
  <c r="K40" s="1"/>
  <c r="O40"/>
  <c r="M40"/>
  <c r="R39"/>
  <c r="Q39"/>
  <c r="S39" s="1"/>
  <c r="T39" s="1"/>
  <c r="P39"/>
  <c r="K39" s="1"/>
  <c r="O39"/>
  <c r="M39"/>
  <c r="R38"/>
  <c r="Q38"/>
  <c r="S38" s="1"/>
  <c r="P38"/>
  <c r="K38" s="1"/>
  <c r="O38"/>
  <c r="M38"/>
  <c r="N38" s="1"/>
  <c r="R37"/>
  <c r="Q37"/>
  <c r="S37" s="1"/>
  <c r="T37" s="1"/>
  <c r="P37"/>
  <c r="O37"/>
  <c r="R36"/>
  <c r="Q36"/>
  <c r="S36" s="1"/>
  <c r="T36" s="1"/>
  <c r="P36"/>
  <c r="K36" s="1"/>
  <c r="O36"/>
  <c r="M36"/>
  <c r="R35"/>
  <c r="Q35"/>
  <c r="S35" s="1"/>
  <c r="P35"/>
  <c r="K35" s="1"/>
  <c r="O35"/>
  <c r="M35"/>
  <c r="R34"/>
  <c r="Q34"/>
  <c r="S34" s="1"/>
  <c r="T34" s="1"/>
  <c r="P34"/>
  <c r="K34" s="1"/>
  <c r="O34"/>
  <c r="M34"/>
  <c r="R33"/>
  <c r="Q33"/>
  <c r="S33" s="1"/>
  <c r="T33" s="1"/>
  <c r="P33"/>
  <c r="K33" s="1"/>
  <c r="O33"/>
  <c r="M33"/>
  <c r="N33" s="1"/>
  <c r="R32"/>
  <c r="Q32"/>
  <c r="S32" s="1"/>
  <c r="T32" s="1"/>
  <c r="P32"/>
  <c r="O32"/>
  <c r="R31"/>
  <c r="Q31"/>
  <c r="S31" s="1"/>
  <c r="T31" s="1"/>
  <c r="P31"/>
  <c r="K31" s="1"/>
  <c r="O31"/>
  <c r="M31"/>
  <c r="N31" s="1"/>
  <c r="R30"/>
  <c r="Q30"/>
  <c r="S30" s="1"/>
  <c r="P30"/>
  <c r="K30" s="1"/>
  <c r="O30"/>
  <c r="M30"/>
  <c r="R29"/>
  <c r="Q29"/>
  <c r="S29" s="1"/>
  <c r="P29"/>
  <c r="K29" s="1"/>
  <c r="O29"/>
  <c r="M29"/>
  <c r="R28"/>
  <c r="Q28"/>
  <c r="S28" s="1"/>
  <c r="T28" s="1"/>
  <c r="P28"/>
  <c r="O28"/>
  <c r="R27"/>
  <c r="Q27"/>
  <c r="S27" s="1"/>
  <c r="T27" s="1"/>
  <c r="P27"/>
  <c r="O27"/>
  <c r="T26"/>
  <c r="R26"/>
  <c r="Q26"/>
  <c r="P26"/>
  <c r="K26" s="1"/>
  <c r="O26"/>
  <c r="M26"/>
  <c r="R25"/>
  <c r="Q25"/>
  <c r="S25" s="1"/>
  <c r="T25" s="1"/>
  <c r="P25"/>
  <c r="K25" s="1"/>
  <c r="O25"/>
  <c r="M25"/>
  <c r="R24"/>
  <c r="Q24"/>
  <c r="S24" s="1"/>
  <c r="T24" s="1"/>
  <c r="P24"/>
  <c r="K24" s="1"/>
  <c r="O24"/>
  <c r="M24"/>
  <c r="R23"/>
  <c r="Q23"/>
  <c r="S23" s="1"/>
  <c r="T23" s="1"/>
  <c r="P23"/>
  <c r="K23" s="1"/>
  <c r="O23"/>
  <c r="M23"/>
  <c r="R22"/>
  <c r="Q22"/>
  <c r="S22" s="1"/>
  <c r="T22" s="1"/>
  <c r="P22"/>
  <c r="K22" s="1"/>
  <c r="O22"/>
  <c r="M22"/>
  <c r="R21"/>
  <c r="Q21"/>
  <c r="S21" s="1"/>
  <c r="T21" s="1"/>
  <c r="P21"/>
  <c r="O21"/>
  <c r="M21"/>
  <c r="R20"/>
  <c r="Q20"/>
  <c r="S20" s="1"/>
  <c r="T20" s="1"/>
  <c r="P20"/>
  <c r="K20" s="1"/>
  <c r="O20"/>
  <c r="M20"/>
  <c r="R19"/>
  <c r="Q19"/>
  <c r="S19" s="1"/>
  <c r="T19" s="1"/>
  <c r="P19"/>
  <c r="O19"/>
  <c r="R18"/>
  <c r="Q18"/>
  <c r="S18" s="1"/>
  <c r="T18" s="1"/>
  <c r="P18"/>
  <c r="K18" s="1"/>
  <c r="O18"/>
  <c r="M18"/>
  <c r="T17"/>
  <c r="R17"/>
  <c r="Q17"/>
  <c r="P17"/>
  <c r="K17" s="1"/>
  <c r="O17"/>
  <c r="M17"/>
  <c r="R16"/>
  <c r="Q16"/>
  <c r="S16" s="1"/>
  <c r="T16" s="1"/>
  <c r="P16"/>
  <c r="K16" s="1"/>
  <c r="O16"/>
  <c r="M16"/>
  <c r="R15"/>
  <c r="Q15"/>
  <c r="S15" s="1"/>
  <c r="P15"/>
  <c r="K15" s="1"/>
  <c r="O15"/>
  <c r="M15"/>
  <c r="E844" i="2"/>
  <c r="E818"/>
  <c r="E819"/>
  <c r="E537"/>
  <c r="E479"/>
  <c r="E295"/>
  <c r="E296"/>
  <c r="E298"/>
  <c r="E299"/>
  <c r="E301"/>
  <c r="E302"/>
  <c r="E693"/>
  <c r="E694"/>
  <c r="E697"/>
  <c r="E698"/>
  <c r="E699"/>
  <c r="E702"/>
  <c r="E705"/>
  <c r="E706"/>
  <c r="E709"/>
  <c r="E710"/>
  <c r="E711"/>
  <c r="E714"/>
  <c r="E717"/>
  <c r="E718"/>
  <c r="E751"/>
  <c r="E752"/>
  <c r="E763"/>
  <c r="E766"/>
  <c r="E767"/>
  <c r="E770"/>
  <c r="E771"/>
  <c r="E778"/>
  <c r="E779"/>
  <c r="E782"/>
  <c r="E785"/>
  <c r="E786"/>
  <c r="E827"/>
  <c r="E828"/>
  <c r="E831"/>
  <c r="E846"/>
  <c r="E847"/>
  <c r="E850"/>
  <c r="E59"/>
  <c r="E58"/>
  <c r="E852"/>
  <c r="E851"/>
  <c r="E849"/>
  <c r="E848"/>
  <c r="E845"/>
  <c r="E841"/>
  <c r="E840"/>
  <c r="E837"/>
  <c r="E836"/>
  <c r="E833"/>
  <c r="E832"/>
  <c r="E830"/>
  <c r="E829"/>
  <c r="E826"/>
  <c r="E825"/>
  <c r="E822"/>
  <c r="E821"/>
  <c r="E816"/>
  <c r="E815"/>
  <c r="E812"/>
  <c r="E811"/>
  <c r="E809"/>
  <c r="E808"/>
  <c r="E806"/>
  <c r="E805"/>
  <c r="E802"/>
  <c r="E801"/>
  <c r="E799"/>
  <c r="E798"/>
  <c r="E796"/>
  <c r="E795"/>
  <c r="E792"/>
  <c r="E791"/>
  <c r="E788"/>
  <c r="E787"/>
  <c r="E784"/>
  <c r="E783"/>
  <c r="E781"/>
  <c r="E780"/>
  <c r="E777"/>
  <c r="E776"/>
  <c r="E773"/>
  <c r="E772"/>
  <c r="E769"/>
  <c r="E768"/>
  <c r="E765"/>
  <c r="E764"/>
  <c r="E761"/>
  <c r="E760"/>
  <c r="E758"/>
  <c r="E757"/>
  <c r="E754"/>
  <c r="E753"/>
  <c r="E750"/>
  <c r="E749"/>
  <c r="E747"/>
  <c r="E746"/>
  <c r="E743"/>
  <c r="E742"/>
  <c r="E739"/>
  <c r="E738"/>
  <c r="E736"/>
  <c r="E735"/>
  <c r="E732"/>
  <c r="E731"/>
  <c r="E728"/>
  <c r="E727"/>
  <c r="E724"/>
  <c r="E723"/>
  <c r="E720"/>
  <c r="E719"/>
  <c r="E716"/>
  <c r="E715"/>
  <c r="E713"/>
  <c r="E712"/>
  <c r="E708"/>
  <c r="E707"/>
  <c r="E704"/>
  <c r="E703"/>
  <c r="E701"/>
  <c r="E700"/>
  <c r="E696"/>
  <c r="E695"/>
  <c r="E692"/>
  <c r="E691"/>
  <c r="E686"/>
  <c r="E685"/>
  <c r="E683"/>
  <c r="E682"/>
  <c r="E680"/>
  <c r="E679"/>
  <c r="E677"/>
  <c r="E676"/>
  <c r="E674"/>
  <c r="E673"/>
  <c r="E671"/>
  <c r="E670"/>
  <c r="E668"/>
  <c r="E667"/>
  <c r="E665"/>
  <c r="E664"/>
  <c r="E662"/>
  <c r="E661"/>
  <c r="E658"/>
  <c r="E657"/>
  <c r="E655"/>
  <c r="E654"/>
  <c r="E651"/>
  <c r="E650"/>
  <c r="E648"/>
  <c r="E647"/>
  <c r="E644"/>
  <c r="E643"/>
  <c r="E641"/>
  <c r="E640"/>
  <c r="E638"/>
  <c r="E637"/>
  <c r="E635"/>
  <c r="E634"/>
  <c r="E632"/>
  <c r="E631"/>
  <c r="E629"/>
  <c r="E628"/>
  <c r="E626"/>
  <c r="E625"/>
  <c r="E623"/>
  <c r="E622"/>
  <c r="E620"/>
  <c r="E619"/>
  <c r="E616"/>
  <c r="E615"/>
  <c r="E613"/>
  <c r="E612"/>
  <c r="E609"/>
  <c r="E608"/>
  <c r="E606"/>
  <c r="E605"/>
  <c r="E603"/>
  <c r="E602"/>
  <c r="E600"/>
  <c r="E599"/>
  <c r="E597"/>
  <c r="E596"/>
  <c r="E594"/>
  <c r="E593"/>
  <c r="E590"/>
  <c r="E589"/>
  <c r="E587"/>
  <c r="E586"/>
  <c r="E583"/>
  <c r="E582"/>
  <c r="E580"/>
  <c r="E579"/>
  <c r="E576"/>
  <c r="E575"/>
  <c r="E573"/>
  <c r="E572"/>
  <c r="E569"/>
  <c r="E568"/>
  <c r="E566"/>
  <c r="E565"/>
  <c r="E563"/>
  <c r="E562"/>
  <c r="E559"/>
  <c r="E558"/>
  <c r="E556"/>
  <c r="E555"/>
  <c r="E552"/>
  <c r="E551"/>
  <c r="E549"/>
  <c r="E548"/>
  <c r="E545"/>
  <c r="E544"/>
  <c r="E542"/>
  <c r="E541"/>
  <c r="E538"/>
  <c r="E535"/>
  <c r="E534"/>
  <c r="E532"/>
  <c r="E531"/>
  <c r="E529"/>
  <c r="E528"/>
  <c r="E525"/>
  <c r="E524"/>
  <c r="E522"/>
  <c r="E521"/>
  <c r="E518"/>
  <c r="E517"/>
  <c r="E515"/>
  <c r="E514"/>
  <c r="E511"/>
  <c r="E510"/>
  <c r="E508"/>
  <c r="E507"/>
  <c r="E504"/>
  <c r="E503"/>
  <c r="E501"/>
  <c r="E500"/>
  <c r="E497"/>
  <c r="E496"/>
  <c r="E494"/>
  <c r="E493"/>
  <c r="E490"/>
  <c r="E489"/>
  <c r="E486"/>
  <c r="E485"/>
  <c r="E483"/>
  <c r="E482"/>
  <c r="E480"/>
  <c r="E477"/>
  <c r="E476"/>
  <c r="E473"/>
  <c r="E472"/>
  <c r="E470"/>
  <c r="E469"/>
  <c r="E466"/>
  <c r="E465"/>
  <c r="E463"/>
  <c r="E462"/>
  <c r="E460"/>
  <c r="E459"/>
  <c r="E457"/>
  <c r="E456"/>
  <c r="E453"/>
  <c r="E452"/>
  <c r="E450"/>
  <c r="E449"/>
  <c r="E447"/>
  <c r="E446"/>
  <c r="E444"/>
  <c r="E443"/>
  <c r="E441"/>
  <c r="E440"/>
  <c r="E438"/>
  <c r="E437"/>
  <c r="E435"/>
  <c r="E434"/>
  <c r="E432"/>
  <c r="E431"/>
  <c r="E429"/>
  <c r="E428"/>
  <c r="E426"/>
  <c r="E425"/>
  <c r="E423"/>
  <c r="E422"/>
  <c r="E420"/>
  <c r="E419"/>
  <c r="E417"/>
  <c r="E416"/>
  <c r="E414"/>
  <c r="E413"/>
  <c r="E411"/>
  <c r="E410"/>
  <c r="E408"/>
  <c r="E407"/>
  <c r="E405"/>
  <c r="E404"/>
  <c r="E401"/>
  <c r="E400"/>
  <c r="E396"/>
  <c r="E395"/>
  <c r="E393"/>
  <c r="E392"/>
  <c r="E390"/>
  <c r="E389"/>
  <c r="E387"/>
  <c r="E386"/>
  <c r="E384"/>
  <c r="E383"/>
  <c r="E381"/>
  <c r="E380"/>
  <c r="E378"/>
  <c r="E377"/>
  <c r="E375"/>
  <c r="E374"/>
  <c r="E372"/>
  <c r="E371"/>
  <c r="E369"/>
  <c r="E368"/>
  <c r="E366"/>
  <c r="E365"/>
  <c r="E363"/>
  <c r="E362"/>
  <c r="E358"/>
  <c r="E357"/>
  <c r="E355"/>
  <c r="E354"/>
  <c r="E352"/>
  <c r="E351"/>
  <c r="E349"/>
  <c r="E348"/>
  <c r="E345"/>
  <c r="E344"/>
  <c r="E342"/>
  <c r="E341"/>
  <c r="E339"/>
  <c r="E338"/>
  <c r="E333"/>
  <c r="E332"/>
  <c r="E330"/>
  <c r="E329"/>
  <c r="E326"/>
  <c r="E325"/>
  <c r="E323"/>
  <c r="E322"/>
  <c r="E317"/>
  <c r="E316"/>
  <c r="E314"/>
  <c r="E313"/>
  <c r="E311"/>
  <c r="E310"/>
  <c r="E308"/>
  <c r="E307"/>
  <c r="E305"/>
  <c r="E304"/>
  <c r="E292"/>
  <c r="E290"/>
  <c r="E288"/>
  <c r="E285"/>
  <c r="E283"/>
  <c r="E282"/>
  <c r="E280"/>
  <c r="E279"/>
  <c r="E277"/>
  <c r="E276"/>
  <c r="E272"/>
  <c r="E271"/>
  <c r="E269"/>
  <c r="E268"/>
  <c r="E264"/>
  <c r="E263"/>
  <c r="E261"/>
  <c r="E260"/>
  <c r="E258"/>
  <c r="E257"/>
  <c r="E254"/>
  <c r="E253"/>
  <c r="E251"/>
  <c r="E250"/>
  <c r="E247"/>
  <c r="E246"/>
  <c r="E244"/>
  <c r="E243"/>
  <c r="E240"/>
  <c r="E239"/>
  <c r="E237"/>
  <c r="E236"/>
  <c r="E234"/>
  <c r="E233"/>
  <c r="E231"/>
  <c r="E230"/>
  <c r="E227"/>
  <c r="E226"/>
  <c r="E224"/>
  <c r="E223"/>
  <c r="E221"/>
  <c r="E220"/>
  <c r="E218"/>
  <c r="E217"/>
  <c r="E215"/>
  <c r="E214"/>
  <c r="E212"/>
  <c r="E211"/>
  <c r="E208"/>
  <c r="E207"/>
  <c r="E205"/>
  <c r="E204"/>
  <c r="E201"/>
  <c r="E200"/>
  <c r="E198"/>
  <c r="E197"/>
  <c r="E194"/>
  <c r="E193"/>
  <c r="E191"/>
  <c r="E190"/>
  <c r="E187"/>
  <c r="E186"/>
  <c r="E183"/>
  <c r="E182"/>
  <c r="E180"/>
  <c r="E179"/>
  <c r="E176"/>
  <c r="E175"/>
  <c r="E173"/>
  <c r="E172"/>
  <c r="E170"/>
  <c r="E169"/>
  <c r="E166"/>
  <c r="E165"/>
  <c r="E162"/>
  <c r="E161"/>
  <c r="E159"/>
  <c r="E158"/>
  <c r="E156"/>
  <c r="E155"/>
  <c r="E153"/>
  <c r="E152"/>
  <c r="E150"/>
  <c r="E149"/>
  <c r="E143"/>
  <c r="E142"/>
  <c r="E140"/>
  <c r="E139"/>
  <c r="E137"/>
  <c r="E136"/>
  <c r="E133"/>
  <c r="E132"/>
  <c r="E130"/>
  <c r="E129"/>
  <c r="E127"/>
  <c r="E126"/>
  <c r="E124"/>
  <c r="E123"/>
  <c r="E121"/>
  <c r="E120"/>
  <c r="E118"/>
  <c r="E117"/>
  <c r="E114"/>
  <c r="E113"/>
  <c r="E111"/>
  <c r="E110"/>
  <c r="E107"/>
  <c r="E106"/>
  <c r="E104"/>
  <c r="E103"/>
  <c r="E101"/>
  <c r="E100"/>
  <c r="E97"/>
  <c r="E96"/>
  <c r="E93"/>
  <c r="E92"/>
  <c r="E90"/>
  <c r="E89"/>
  <c r="E87"/>
  <c r="E86"/>
  <c r="E84"/>
  <c r="E83"/>
  <c r="E81"/>
  <c r="E80"/>
  <c r="E78"/>
  <c r="E74"/>
  <c r="E73"/>
  <c r="E70"/>
  <c r="E69"/>
  <c r="E67"/>
  <c r="E66"/>
  <c r="E63"/>
  <c r="E62"/>
  <c r="D28" i="4" l="1"/>
  <c r="E28" s="1"/>
  <c r="D26"/>
  <c r="E26" s="1"/>
  <c r="D20"/>
  <c r="E20" s="1"/>
  <c r="D14"/>
  <c r="E14" s="1"/>
  <c r="D56"/>
  <c r="E56" s="1"/>
  <c r="D38"/>
  <c r="E38" s="1"/>
  <c r="D71"/>
  <c r="E71" s="1"/>
  <c r="D69"/>
  <c r="E69" s="1"/>
  <c r="D63"/>
  <c r="E63" s="1"/>
  <c r="D61"/>
  <c r="E61" s="1"/>
  <c r="D59"/>
  <c r="E59" s="1"/>
  <c r="D55"/>
  <c r="E55" s="1"/>
  <c r="D53"/>
  <c r="E53" s="1"/>
  <c r="D51"/>
  <c r="E51" s="1"/>
  <c r="D49"/>
  <c r="E49" s="1"/>
  <c r="D47"/>
  <c r="E47" s="1"/>
  <c r="D45"/>
  <c r="E45" s="1"/>
  <c r="D31"/>
  <c r="E31" s="1"/>
  <c r="D29"/>
  <c r="E29" s="1"/>
  <c r="D25"/>
  <c r="E25" s="1"/>
  <c r="D19"/>
  <c r="E19" s="1"/>
  <c r="D17"/>
  <c r="E17" s="1"/>
  <c r="D13"/>
  <c r="E13" s="1"/>
  <c r="D184"/>
  <c r="E184" s="1"/>
  <c r="D32"/>
  <c r="E32" s="1"/>
  <c r="N57" i="3"/>
  <c r="N59"/>
  <c r="N22"/>
  <c r="N43"/>
  <c r="N79"/>
  <c r="N76"/>
  <c r="N73"/>
  <c r="N62"/>
  <c r="N40"/>
  <c r="N77"/>
  <c r="N24"/>
  <c r="N30"/>
  <c r="N54"/>
  <c r="N23"/>
  <c r="N42"/>
  <c r="N67"/>
  <c r="N17"/>
  <c r="N61"/>
  <c r="N39"/>
  <c r="N58"/>
  <c r="N44"/>
  <c r="N16"/>
  <c r="N50"/>
  <c r="N45"/>
  <c r="N29"/>
  <c r="N78"/>
  <c r="N20"/>
  <c r="N34"/>
  <c r="N70"/>
  <c r="N15"/>
  <c r="N46"/>
  <c r="N21"/>
  <c r="N65"/>
  <c r="N26"/>
  <c r="K21"/>
  <c r="N35"/>
  <c r="D98" i="1" l="1"/>
  <c r="F98" s="1"/>
  <c r="D175"/>
  <c r="F175" s="1"/>
  <c r="D68"/>
  <c r="F68" s="1"/>
  <c r="D135"/>
  <c r="F135" s="1"/>
  <c r="D164"/>
  <c r="F164" s="1"/>
  <c r="D137"/>
  <c r="F137" s="1"/>
  <c r="D108"/>
  <c r="F108" s="1"/>
  <c r="D108" i="4" s="1"/>
  <c r="D161" i="1"/>
  <c r="F161" s="1"/>
  <c r="D161" i="4" s="1"/>
  <c r="D168" i="1"/>
  <c r="F168" s="1"/>
  <c r="D168" i="4" s="1"/>
  <c r="D131" i="1"/>
  <c r="F131" s="1"/>
  <c r="G135" l="1"/>
  <c r="D135" i="4"/>
  <c r="E135" s="1"/>
  <c r="G131" i="1"/>
  <c r="D131" i="4"/>
  <c r="E131" s="1"/>
  <c r="G137" i="1"/>
  <c r="D137" i="4"/>
  <c r="E137" s="1"/>
  <c r="G164" i="1"/>
  <c r="D164" i="4"/>
  <c r="E164" s="1"/>
  <c r="G68" i="1"/>
  <c r="D68" i="4"/>
  <c r="E68" s="1"/>
  <c r="G175" i="1"/>
  <c r="D175" i="4"/>
  <c r="E175" s="1"/>
  <c r="G98" i="1"/>
  <c r="D98" i="4"/>
  <c r="E98" s="1"/>
  <c r="D104" i="1"/>
  <c r="F104" s="1"/>
  <c r="D114"/>
  <c r="F114" s="1"/>
  <c r="D114" i="4" s="1"/>
  <c r="D116" i="1"/>
  <c r="F116" s="1"/>
  <c r="D142"/>
  <c r="F142" s="1"/>
  <c r="D77"/>
  <c r="F77" s="1"/>
  <c r="D148"/>
  <c r="F148" s="1"/>
  <c r="D148" i="4" s="1"/>
  <c r="D169" i="1"/>
  <c r="F169" s="1"/>
  <c r="D91"/>
  <c r="F91" s="1"/>
  <c r="D124"/>
  <c r="F124" s="1"/>
  <c r="D152"/>
  <c r="F152" s="1"/>
  <c r="D118"/>
  <c r="F118" s="1"/>
  <c r="D118" i="4" s="1"/>
  <c r="D70" i="1"/>
  <c r="F70" s="1"/>
  <c r="D85"/>
  <c r="F85" s="1"/>
  <c r="G124" l="1"/>
  <c r="D124" i="4"/>
  <c r="E124" s="1"/>
  <c r="G91" i="1"/>
  <c r="D91" i="4"/>
  <c r="E91" s="1"/>
  <c r="G77" i="1"/>
  <c r="D77" i="4"/>
  <c r="E77" s="1"/>
  <c r="G104" i="1"/>
  <c r="D104" i="4"/>
  <c r="E104" s="1"/>
  <c r="G85" i="1"/>
  <c r="D85" i="4"/>
  <c r="E85" s="1"/>
  <c r="G70" i="1"/>
  <c r="D70" i="4"/>
  <c r="E70" s="1"/>
  <c r="G152" i="1"/>
  <c r="D152" i="4"/>
  <c r="E152" s="1"/>
  <c r="G169" i="1"/>
  <c r="D169" i="4"/>
  <c r="E169" s="1"/>
  <c r="G142" i="1"/>
  <c r="D142" i="4"/>
  <c r="E142" s="1"/>
  <c r="G116" i="1"/>
  <c r="D116" i="4"/>
  <c r="E116" s="1"/>
  <c r="D139" i="1"/>
  <c r="F139" s="1"/>
  <c r="D139" i="4" s="1"/>
  <c r="E118" i="1"/>
  <c r="E148"/>
  <c r="E139"/>
  <c r="E152"/>
  <c r="E131"/>
  <c r="E116"/>
  <c r="E108"/>
  <c r="E161"/>
  <c r="E164"/>
  <c r="E77"/>
  <c r="E168"/>
  <c r="E124"/>
  <c r="E175"/>
  <c r="E85"/>
  <c r="E135"/>
  <c r="E137"/>
  <c r="E104"/>
  <c r="E169"/>
  <c r="E91"/>
  <c r="E114"/>
  <c r="E142"/>
  <c r="E98"/>
  <c r="E70"/>
  <c r="E68"/>
  <c r="D94" l="1"/>
  <c r="F94" s="1"/>
  <c r="D94" i="4" s="1"/>
  <c r="D96" i="1"/>
  <c r="F96" s="1"/>
  <c r="D154"/>
  <c r="F154" s="1"/>
  <c r="D87"/>
  <c r="F87" s="1"/>
  <c r="D182"/>
  <c r="F182" s="1"/>
  <c r="D144"/>
  <c r="F144" s="1"/>
  <c r="D133"/>
  <c r="F133" s="1"/>
  <c r="D120"/>
  <c r="F120" s="1"/>
  <c r="D146"/>
  <c r="F146" s="1"/>
  <c r="D75"/>
  <c r="F75" s="1"/>
  <c r="D106"/>
  <c r="F106" s="1"/>
  <c r="D129"/>
  <c r="F129" s="1"/>
  <c r="D173"/>
  <c r="F173" s="1"/>
  <c r="D127"/>
  <c r="F127" s="1"/>
  <c r="D127" i="4" s="1"/>
  <c r="D171" i="1"/>
  <c r="F171" s="1"/>
  <c r="D102"/>
  <c r="F102" s="1"/>
  <c r="D178"/>
  <c r="F178" s="1"/>
  <c r="D178" i="4" s="1"/>
  <c r="D100" i="1"/>
  <c r="F100" s="1"/>
  <c r="D100" i="4" s="1"/>
  <c r="D166" i="1"/>
  <c r="F166" s="1"/>
  <c r="D125"/>
  <c r="F125" s="1"/>
  <c r="D112"/>
  <c r="F112" s="1"/>
  <c r="D83"/>
  <c r="F83" s="1"/>
  <c r="D150"/>
  <c r="F150" s="1"/>
  <c r="D89"/>
  <c r="F89" s="1"/>
  <c r="D89" i="4" s="1"/>
  <c r="D158" i="1"/>
  <c r="F158" s="1"/>
  <c r="D158" i="4" s="1"/>
  <c r="D156" i="1"/>
  <c r="F156" s="1"/>
  <c r="D81"/>
  <c r="F81" s="1"/>
  <c r="D110"/>
  <c r="F110" s="1"/>
  <c r="D122"/>
  <c r="F122" s="1"/>
  <c r="D79"/>
  <c r="F79" s="1"/>
  <c r="D180"/>
  <c r="F180" s="1"/>
  <c r="G79" l="1"/>
  <c r="D79" i="4"/>
  <c r="E79" s="1"/>
  <c r="G110" i="1"/>
  <c r="D110" i="4"/>
  <c r="E110" s="1"/>
  <c r="G156" i="1"/>
  <c r="D156" i="4"/>
  <c r="E156" s="1"/>
  <c r="G83" i="1"/>
  <c r="D83" i="4"/>
  <c r="E83" s="1"/>
  <c r="G125" i="1"/>
  <c r="D125" i="4"/>
  <c r="E125" s="1"/>
  <c r="G102" i="1"/>
  <c r="D102" i="4"/>
  <c r="E102" s="1"/>
  <c r="G129" i="1"/>
  <c r="D129" i="4"/>
  <c r="E129" s="1"/>
  <c r="G75" i="1"/>
  <c r="D75" i="4"/>
  <c r="E75" s="1"/>
  <c r="G146" i="1"/>
  <c r="D146" i="4"/>
  <c r="E146" s="1"/>
  <c r="G133" i="1"/>
  <c r="D133" i="4"/>
  <c r="E133" s="1"/>
  <c r="G182" i="1"/>
  <c r="D182" i="4"/>
  <c r="E182" s="1"/>
  <c r="G154" i="1"/>
  <c r="D154" i="4"/>
  <c r="E154" s="1"/>
  <c r="G180" i="1"/>
  <c r="D180" i="4"/>
  <c r="E180" s="1"/>
  <c r="G122" i="1"/>
  <c r="D122" i="4"/>
  <c r="E122" s="1"/>
  <c r="G81" i="1"/>
  <c r="D81" i="4"/>
  <c r="E81" s="1"/>
  <c r="G150" i="1"/>
  <c r="D150" i="4"/>
  <c r="E150" s="1"/>
  <c r="G112" i="1"/>
  <c r="D112" i="4"/>
  <c r="E112" s="1"/>
  <c r="G166" i="1"/>
  <c r="D166" i="4"/>
  <c r="E166" s="1"/>
  <c r="G171" i="1"/>
  <c r="D171" i="4"/>
  <c r="E171" s="1"/>
  <c r="G173" i="1"/>
  <c r="D173" i="4"/>
  <c r="E173" s="1"/>
  <c r="G106" i="1"/>
  <c r="D106" i="4"/>
  <c r="E106" s="1"/>
  <c r="G120" i="1"/>
  <c r="D120" i="4"/>
  <c r="E120" s="1"/>
  <c r="G144" i="1"/>
  <c r="D144" i="4"/>
  <c r="E144" s="1"/>
  <c r="G87" i="1"/>
  <c r="D87" i="4"/>
  <c r="E87" s="1"/>
  <c r="G96" i="1"/>
  <c r="D96" i="4"/>
  <c r="E96" s="1"/>
  <c r="E94" i="1"/>
  <c r="E96"/>
  <c r="E154"/>
  <c r="E182"/>
  <c r="E87"/>
  <c r="E133"/>
  <c r="E144"/>
  <c r="E120"/>
  <c r="E146"/>
  <c r="E75"/>
  <c r="E106"/>
  <c r="E129"/>
  <c r="E100"/>
  <c r="E171"/>
  <c r="E166"/>
  <c r="E178"/>
  <c r="E102"/>
  <c r="E127"/>
  <c r="E173"/>
  <c r="E150"/>
  <c r="E112"/>
  <c r="E125"/>
  <c r="E83"/>
  <c r="E156"/>
  <c r="E158"/>
  <c r="E89"/>
  <c r="E81"/>
  <c r="E110"/>
  <c r="E122"/>
  <c r="E79"/>
  <c r="E180"/>
</calcChain>
</file>

<file path=xl/sharedStrings.xml><?xml version="1.0" encoding="utf-8"?>
<sst xmlns="http://schemas.openxmlformats.org/spreadsheetml/2006/main" count="6169" uniqueCount="1595">
  <si>
    <t>Утверждаю</t>
  </si>
  <si>
    <t>Главный врач ГУ"Калинковичский районный ЦГЭ"</t>
  </si>
  <si>
    <t>_____________В.А. Каливо</t>
  </si>
  <si>
    <t>"__" _____________ 2018 год</t>
  </si>
  <si>
    <t>на платные санитарно-гигиенические, микробиологические и токсилогические услуги в ГУ"Калинковичский районный центр гигиены и эпидемиологии"</t>
  </si>
  <si>
    <t xml:space="preserve">№ п/п </t>
  </si>
  <si>
    <t>Наименование платной медицинской услуги</t>
  </si>
  <si>
    <t xml:space="preserve">Единица измерения </t>
  </si>
  <si>
    <t>Тариф без НДС, руб.</t>
  </si>
  <si>
    <t>Тариф с НДС, руб.</t>
  </si>
  <si>
    <t>1.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</si>
  <si>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</si>
  <si>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</si>
  <si>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</si>
  <si>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оценка</t>
  </si>
  <si>
    <t>единичное</t>
  </si>
  <si>
    <t>1.2.</t>
  </si>
  <si>
    <t>разработка и оформление программы лабораторных исследований, испытаний</t>
  </si>
  <si>
    <t>программа</t>
  </si>
  <si>
    <t>каждое последующее</t>
  </si>
  <si>
    <t>1.3.</t>
  </si>
  <si>
    <t>выдача заключения о целесообразности проведения лабораторных исследований</t>
  </si>
  <si>
    <t>заключение</t>
  </si>
  <si>
    <t>1.4.</t>
  </si>
  <si>
    <t>организация работ по проведению лабораторных испытаний, измерений, оформлению итогового документа</t>
  </si>
  <si>
    <t xml:space="preserve">итоговый документ </t>
  </si>
  <si>
    <t>1.5.</t>
  </si>
  <si>
    <t>проведение работ по идентификации продукции</t>
  </si>
  <si>
    <t>индентификация</t>
  </si>
  <si>
    <t>1.6.</t>
  </si>
  <si>
    <t>проведение работ по отбору проб (образцов)</t>
  </si>
  <si>
    <t>проба(образец)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</si>
  <si>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</si>
  <si>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</si>
  <si>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</si>
  <si>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</si>
  <si>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</si>
  <si>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</si>
  <si>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</si>
  <si>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</si>
  <si>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</si>
  <si>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</si>
  <si>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</si>
  <si>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</si>
  <si>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</si>
  <si>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</si>
  <si>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</si>
  <si>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</si>
  <si>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</si>
  <si>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</si>
  <si>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</si>
  <si>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</si>
  <si>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</si>
  <si>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1.12.4.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</si>
  <si>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</si>
  <si>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</si>
  <si>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</si>
  <si>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</si>
  <si>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</si>
  <si>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</si>
  <si>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</si>
  <si>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</si>
  <si>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</si>
  <si>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</si>
  <si>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</si>
  <si>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</si>
  <si>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</si>
  <si>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</si>
  <si>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</si>
  <si>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</si>
  <si>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</si>
  <si>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</si>
  <si>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(тренинг,занятие)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</si>
  <si>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</si>
  <si>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</si>
  <si>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</si>
  <si>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</si>
  <si>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   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</si>
  <si>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</si>
  <si>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</si>
  <si>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обследование    (оценка)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</si>
  <si>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</si>
  <si>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</si>
  <si>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</si>
  <si>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 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</si>
  <si>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</si>
  <si>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</si>
  <si>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</si>
  <si>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</si>
  <si>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1.17.7.</t>
  </si>
  <si>
    <t>обследование (оценка) цехов, предприятий и других объектов с числом работающих 301–500 человек</t>
  </si>
  <si>
    <t>1.17.8.</t>
  </si>
  <si>
    <t>обследование (оценка) цехов, предприятий и других объектов с числом работающих 501–1000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</si>
  <si>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</si>
  <si>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</si>
  <si>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</si>
  <si>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</si>
  <si>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</si>
  <si>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</si>
  <si>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</si>
  <si>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</si>
  <si>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</si>
  <si>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</si>
  <si>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</si>
  <si>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</si>
  <si>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</si>
  <si>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</si>
  <si>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и (или) числом работающих до 50 человек</t>
    </r>
  </si>
  <si>
    <t>1.18.9.</t>
  </si>
  <si>
    <r>
      <t>архитектурно-строительных проектов объектов общей площадью 101–500 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и (или) числом работающих 51–100 человек</t>
    </r>
  </si>
  <si>
    <t>1.18.10.</t>
  </si>
  <si>
    <r>
      <t>архитектурно-строительных проектов объектов общей площадью 501–1000 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и (или) числом работающих 101–300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</si>
  <si>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</si>
  <si>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</si>
  <si>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</si>
  <si>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</si>
  <si>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</si>
  <si>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</si>
  <si>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</si>
  <si>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</si>
  <si>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</si>
  <si>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</si>
  <si>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</si>
  <si>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</si>
  <si>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</si>
  <si>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</si>
  <si>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</si>
  <si>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11–50 человек</t>
  </si>
  <si>
    <t>1.18.20.</t>
  </si>
  <si>
    <t>условий труда работников субъектов хозяйствования с количеством работающих 51–100 человек</t>
  </si>
  <si>
    <t>1.18.21.</t>
  </si>
  <si>
    <t>условий труда работников субъектов хозяйствования с количеством работающих 101–300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</si>
  <si>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</si>
  <si>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</si>
  <si>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</si>
  <si>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</si>
  <si>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</si>
  <si>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детей:</t>
  </si>
  <si>
    <t>1.20.1.</t>
  </si>
  <si>
    <t>детских игр и игрушек</t>
  </si>
  <si>
    <t>1.20.2.</t>
  </si>
  <si>
    <t>средств передвижения (велосипеды, самокаты, педальные автомобили, коляски, качели), детской мебели</t>
  </si>
  <si>
    <t>1.20.3.</t>
  </si>
  <si>
    <t>школьных принадлежностей и канцелярских товаров</t>
  </si>
  <si>
    <t>1.20.4.</t>
  </si>
  <si>
    <t>тетрадей школьных и тетрадей общих</t>
  </si>
  <si>
    <t>1.20.5.</t>
  </si>
  <si>
    <t>школьных учебников, детских книг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</si>
  <si>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</si>
  <si>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</si>
  <si>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</si>
  <si>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</si>
  <si>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</si>
  <si>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</si>
  <si>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1.20.9.</t>
  </si>
  <si>
    <t>ранцев и портфелей ученических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</si>
  <si>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</si>
  <si>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</si>
  <si>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</si>
  <si>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</si>
  <si>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</si>
  <si>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</si>
  <si>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</si>
  <si>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</si>
  <si>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</si>
  <si>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</si>
  <si>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1.22.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</si>
  <si>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–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</si>
  <si>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1.23.</t>
  </si>
  <si>
    <t>оценка комплекта документов для установления соответствия (несоответствия) БАД, специализированной пищевой продукции для питания спортсменов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</si>
  <si>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Экономист</t>
  </si>
  <si>
    <t>Воробей А.В.</t>
  </si>
  <si>
    <t>Соркина Н.А.</t>
  </si>
  <si>
    <t>Приказ № 88-О    от 15.11.2018г.</t>
  </si>
  <si>
    <t>Прейскурант цен №13 от 01.12.2018г.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</si>
  <si>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</si>
  <si>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</si>
  <si>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</si>
  <si>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</si>
  <si>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иследование</t>
  </si>
  <si>
    <t>2.2.1.1.</t>
  </si>
  <si>
    <t>определение вкуса и запаха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</si>
  <si>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</si>
  <si>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</si>
  <si>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</si>
  <si>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</si>
  <si>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</si>
  <si>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–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</si>
  <si>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</si>
  <si>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</si>
  <si>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</si>
  <si>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</si>
  <si>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</si>
  <si>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</si>
  <si>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</si>
  <si>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</si>
  <si>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</si>
  <si>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</si>
  <si>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</si>
  <si>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</si>
  <si>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</si>
  <si>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</si>
  <si>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</si>
  <si>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</si>
  <si>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</si>
  <si>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</si>
  <si>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</si>
  <si>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</si>
  <si>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</si>
  <si>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</si>
  <si>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</si>
  <si>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</si>
  <si>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</si>
  <si>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</si>
  <si>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</si>
  <si>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</si>
  <si>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2.2.1.15.</t>
  </si>
  <si>
    <t>определение меди:</t>
  </si>
  <si>
    <t>2.2.1.15.1.</t>
  </si>
  <si>
    <t>определение меди (ФЭК)</t>
  </si>
  <si>
    <t>2.2.1.16.</t>
  </si>
  <si>
    <t>определение марганца:</t>
  </si>
  <si>
    <t>2.2.1.16.1.</t>
  </si>
  <si>
    <t>определение марганца (ФЭК)</t>
  </si>
  <si>
    <t>определение окисляемости перманганатной</t>
  </si>
  <si>
    <t>определение растворенного кислорода:</t>
  </si>
  <si>
    <t>определение растворенного кислорода (титриметрический метод)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</si>
  <si>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</si>
  <si>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</si>
  <si>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</si>
  <si>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</si>
  <si>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</si>
  <si>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2.2.2.3.</t>
  </si>
  <si>
    <t>2.2.2.3.1.</t>
  </si>
  <si>
    <t>2.2.2.4.</t>
  </si>
  <si>
    <t>определение биологического потребления кислорода (далее – БПК):</t>
  </si>
  <si>
    <t>2.2.2.4.1.</t>
  </si>
  <si>
    <t>определение БПК (титриметрический метод)</t>
  </si>
  <si>
    <t>2.2.2.23.2.</t>
  </si>
  <si>
    <t>определение железа общего (ФЭК)</t>
  </si>
  <si>
    <t>2.2.2.25.</t>
  </si>
  <si>
    <t>2.2.2.29.</t>
  </si>
  <si>
    <t>2.2.2.30.</t>
  </si>
  <si>
    <t>определение жесткости (титриметрический метод)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</si>
  <si>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</si>
  <si>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</si>
  <si>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</si>
  <si>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</si>
  <si>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</si>
  <si>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</si>
  <si>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</si>
  <si>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</si>
  <si>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</si>
  <si>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2.2.2.36.2.</t>
  </si>
  <si>
    <t>определение хлоридов (титриметрический метод с серебром азотнокислым)</t>
  </si>
  <si>
    <t>определение кислотности</t>
  </si>
  <si>
    <t>2.2.2.46.</t>
  </si>
  <si>
    <t>определение рН</t>
  </si>
  <si>
    <t>2.2.2.47.</t>
  </si>
  <si>
    <t>2.2.2.47.1.</t>
  </si>
  <si>
    <t>2.2.2.51.</t>
  </si>
  <si>
    <t>определение органолептических показателей (запах, цвет, муть, осадок, плавающие примеси, пленка)</t>
  </si>
  <si>
    <t>определение свободного хлора и общего хлора</t>
  </si>
  <si>
    <t>определение мутности (ФЭК)</t>
  </si>
  <si>
    <t>2.2.3.</t>
  </si>
  <si>
    <t>вода бассейнов:</t>
  </si>
  <si>
    <t>2.2.3.1.</t>
  </si>
  <si>
    <t>2.2.3.2.</t>
  </si>
  <si>
    <t>2.2.3.4.</t>
  </si>
  <si>
    <t>2.2.3.5.</t>
  </si>
  <si>
    <t>2.2.3.6.</t>
  </si>
  <si>
    <t>2.2.3.7.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</si>
  <si>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</si>
  <si>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</si>
  <si>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</si>
  <si>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</si>
  <si>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</si>
  <si>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</si>
  <si>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</si>
  <si>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</si>
  <si>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</t>
  </si>
  <si>
    <t>3.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</si>
  <si>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</si>
  <si>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</si>
  <si>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</si>
  <si>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</si>
  <si>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</si>
  <si>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</si>
  <si>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</si>
  <si>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</si>
  <si>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</si>
  <si>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3.1.1.12.4.</t>
  </si>
  <si>
    <t>определение жира методом Гербера (кислотный метод)</t>
  </si>
  <si>
    <t>3.1.1.12.6.</t>
  </si>
  <si>
    <t>определение жира в мясопродуктах, концентратах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</si>
  <si>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</si>
  <si>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</si>
  <si>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</si>
  <si>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</si>
  <si>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</si>
  <si>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</si>
  <si>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</si>
  <si>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</si>
  <si>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3.1.1.16.</t>
  </si>
  <si>
    <t>определение сахара:</t>
  </si>
  <si>
    <t>3.1.1.16.1.</t>
  </si>
  <si>
    <t>определение сахара (КФК)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</si>
  <si>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</si>
  <si>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</si>
  <si>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</si>
  <si>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</si>
  <si>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</si>
  <si>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</si>
  <si>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</si>
  <si>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</si>
  <si>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</si>
  <si>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</si>
  <si>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</si>
  <si>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</si>
  <si>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</si>
  <si>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</si>
  <si>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</si>
  <si>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</si>
  <si>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</si>
  <si>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</si>
  <si>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3.1.1.40.</t>
  </si>
  <si>
    <t>3.1.1.44.</t>
  </si>
  <si>
    <t>3.1.1.44.1.</t>
  </si>
  <si>
    <t>определение нитратов в продукции растениеводства (ионометрический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</si>
  <si>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</si>
  <si>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</si>
  <si>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</si>
  <si>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</si>
  <si>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</si>
  <si>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</si>
  <si>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3.1.1.49.</t>
  </si>
  <si>
    <t>определение остаточной активности кислой фосфатазы в мясных продуктах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</si>
  <si>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</si>
  <si>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</si>
  <si>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</si>
  <si>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</si>
  <si>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</si>
  <si>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</si>
  <si>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</si>
  <si>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</si>
  <si>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</si>
  <si>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</si>
  <si>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</si>
  <si>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</si>
  <si>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</si>
  <si>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</si>
  <si>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</si>
  <si>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</si>
  <si>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</si>
  <si>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</si>
  <si>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</si>
  <si>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</si>
  <si>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</si>
  <si>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</si>
  <si>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</si>
  <si>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</si>
  <si>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</si>
  <si>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</si>
  <si>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</si>
  <si>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</si>
  <si>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</si>
  <si>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</si>
  <si>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</si>
  <si>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</si>
  <si>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</si>
  <si>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</si>
  <si>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</si>
  <si>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</si>
  <si>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</si>
  <si>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</si>
  <si>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</si>
  <si>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</si>
  <si>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3.1.1.97.</t>
  </si>
  <si>
    <t>определение растворимых сухих веществ</t>
  </si>
  <si>
    <t>3.1.1.103.</t>
  </si>
  <si>
    <t>определение продуктов термического окисления</t>
  </si>
  <si>
    <t>3.1.5.</t>
  </si>
  <si>
    <t>пищевые технологические добавки: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</si>
  <si>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</si>
  <si>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</si>
  <si>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</si>
  <si>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</si>
  <si>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3.1.5.10.</t>
  </si>
  <si>
    <t>определение фосфора (фосфатов) (СФМ)</t>
  </si>
  <si>
    <t>3.3.</t>
  </si>
  <si>
    <t>средства дезинфицирующие:</t>
  </si>
  <si>
    <t>3.3.1.</t>
  </si>
  <si>
    <t>определение компонентов и их содержание в средствах дезинфицирующих:</t>
  </si>
  <si>
    <t>3.3.1.1.</t>
  </si>
  <si>
    <t>определение содержания активного хлора в растворах дезинфицирующих (титриметрическим методом)</t>
  </si>
  <si>
    <t>3.3.1.26.</t>
  </si>
  <si>
    <t>определение активного хлора в сухих хлорсодержащих средствах дезинфицирующих (титриметрическим методом)</t>
  </si>
  <si>
    <t>3.3.1.27.</t>
  </si>
  <si>
    <t>определение активного хлора в сухом хлорамине (титриметрическим методом)</t>
  </si>
  <si>
    <t>3.3.1.28.</t>
  </si>
  <si>
    <t>прием и регистрация образцов</t>
  </si>
  <si>
    <t>3.3.1.29.</t>
  </si>
  <si>
    <t>оформление протокола исследований:</t>
  </si>
  <si>
    <t>3.3.1.29.1.</t>
  </si>
  <si>
    <t>оформление протокола исследований от 1 до 2 образцов</t>
  </si>
  <si>
    <t>3.3.1.29.2.</t>
  </si>
  <si>
    <t>оформление протокола исследований от 3 до 4 образцов</t>
  </si>
  <si>
    <t>3.3.1.29.3.</t>
  </si>
  <si>
    <t>оформление протокола исследований от 5 и выше</t>
  </si>
  <si>
    <t>4.</t>
  </si>
  <si>
    <t>Измерения (исследования) физических факторов окружающей и производственной среды:</t>
  </si>
  <si>
    <t>4.2.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</si>
  <si>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</si>
  <si>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</si>
  <si>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</si>
  <si>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4.4.</t>
  </si>
  <si>
    <t>измерение поверхностной плотности потока мощности (плотности потока энергии) в радиочастотном диапазоне свыше 300 МГц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</si>
  <si>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</si>
  <si>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</si>
  <si>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</si>
  <si>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</si>
  <si>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4.22.</t>
  </si>
  <si>
    <t>измерение температуры поверхностей</t>
  </si>
  <si>
    <t>4.23.</t>
  </si>
  <si>
    <t>измерение коэффициента пульсации освещенности</t>
  </si>
  <si>
    <t>4.25.</t>
  </si>
  <si>
    <t>оформление протокола исследований (измерений)</t>
  </si>
  <si>
    <t>5.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</si>
  <si>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</si>
  <si>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</si>
  <si>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</si>
  <si>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</si>
  <si>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</si>
  <si>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</si>
  <si>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</si>
  <si>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</si>
  <si>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</si>
  <si>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5.5.</t>
  </si>
  <si>
    <t>дозиметрические исследования: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</si>
  <si>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</si>
  <si>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</si>
  <si>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</si>
  <si>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</si>
  <si>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6.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</si>
  <si>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</si>
  <si>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</si>
  <si>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</si>
  <si>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</si>
  <si>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</si>
  <si>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</si>
  <si>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</si>
  <si>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</si>
  <si>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</si>
  <si>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</si>
  <si>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</si>
  <si>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</si>
  <si>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</si>
  <si>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</si>
  <si>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</si>
  <si>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</si>
  <si>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</si>
  <si>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</si>
  <si>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</si>
  <si>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</si>
  <si>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</si>
  <si>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</si>
  <si>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</si>
  <si>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</si>
  <si>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</si>
  <si>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</si>
  <si>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</si>
  <si>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6.2.1.1.</t>
  </si>
  <si>
    <t>исследование морской рыбы и рыбной продукции (25 экземпляров)</t>
  </si>
  <si>
    <t>6.2.1.2.</t>
  </si>
  <si>
    <t>определение жизнеспособности личинок гельминтов, опасных для человека</t>
  </si>
  <si>
    <t>6.2.1.3.</t>
  </si>
  <si>
    <t>исследование рыбы пресных водоемов на зараженность плероцеркоидами дифиллоботриид (25 экземпляров)</t>
  </si>
  <si>
    <t>6.2.1.4.</t>
  </si>
  <si>
    <t>исследование рыбы пресных водоемов на зараженность метацеркариями описторхиса (25 экземпляров)</t>
  </si>
  <si>
    <t>6.2.1.5.</t>
  </si>
  <si>
    <t>методы определения жизнеспособности метацеркариев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</si>
  <si>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</si>
  <si>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</si>
  <si>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</si>
  <si>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</si>
  <si>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</si>
  <si>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</si>
  <si>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</si>
  <si>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</si>
  <si>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</si>
  <si>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</si>
  <si>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</si>
  <si>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</si>
  <si>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</si>
  <si>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</si>
  <si>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</si>
  <si>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</si>
  <si>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</si>
  <si>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</si>
  <si>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</si>
  <si>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</si>
  <si>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</si>
  <si>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</si>
  <si>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</si>
  <si>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</si>
  <si>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</si>
  <si>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</si>
  <si>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</si>
  <si>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 –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</si>
  <si>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</si>
  <si>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</si>
  <si>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</si>
  <si>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</si>
  <si>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</si>
  <si>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</si>
  <si>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</si>
  <si>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</si>
  <si>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</si>
  <si>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</si>
  <si>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</si>
  <si>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</si>
  <si>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</si>
  <si>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</si>
  <si>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6.3.1.11.</t>
  </si>
  <si>
    <t>определение протея в определенном количестве образца</t>
  </si>
  <si>
    <t>6.3.1.12.</t>
  </si>
  <si>
    <t>определение наличия P. aeruginosa в определенном объеме образца</t>
  </si>
  <si>
    <t>6.3.1.13.</t>
  </si>
  <si>
    <t>определение молочнокислых бактерий в определенном объеме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</si>
  <si>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</si>
  <si>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</si>
  <si>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</si>
  <si>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</si>
  <si>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</si>
  <si>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</si>
  <si>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6.3.1.18.</t>
  </si>
  <si>
    <t>определение бифидобактерий в исследуемом образце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</si>
  <si>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</si>
  <si>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</si>
  <si>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</si>
  <si>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</si>
  <si>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</si>
  <si>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</si>
  <si>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</si>
  <si>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</si>
  <si>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</si>
  <si>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</si>
  <si>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</si>
  <si>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</si>
  <si>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</si>
  <si>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</si>
  <si>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</si>
  <si>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</si>
  <si>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</si>
  <si>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</si>
  <si>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</si>
  <si>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</si>
  <si>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6.3.1.26.</t>
  </si>
  <si>
    <t>определение колифагов в воде прямым методом</t>
  </si>
  <si>
    <t>6.3.1.27.</t>
  </si>
  <si>
    <t>обнаружение спор сульфитредуцирующих клостридий в воде:</t>
  </si>
  <si>
    <t>6.3.1.27.2.</t>
  </si>
  <si>
    <t>методом мембранной фильтрации в чашках Петри</t>
  </si>
  <si>
    <t>6.3.1.28.</t>
  </si>
  <si>
    <t>обнаружение Escherichia coli в воде методом мембранной фильтрации:</t>
  </si>
  <si>
    <t>6.3.1.28.1.</t>
  </si>
  <si>
    <t>6.3.1.28.2.</t>
  </si>
  <si>
    <t>при выделении микроорганизмов</t>
  </si>
  <si>
    <t>6.3.1.29.</t>
  </si>
  <si>
    <t>обнаружение кишечных энтерококков в воде методом мембранной фильтрации:</t>
  </si>
  <si>
    <t>6.3.1.29.1.</t>
  </si>
  <si>
    <t>6.3.1.29.2.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</si>
  <si>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</si>
  <si>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</si>
  <si>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</si>
  <si>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6.3.1.30.2.</t>
  </si>
  <si>
    <t>при выделении микроорганизмов с изучением морфологических свойств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</si>
  <si>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</si>
  <si>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</si>
  <si>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</si>
  <si>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</si>
  <si>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6.3.1.32.</t>
  </si>
  <si>
    <t>Pseudomonas аeruginosa в воде методом мембранной фильтрации:</t>
  </si>
  <si>
    <t>6.3.1.32.1.</t>
  </si>
  <si>
    <t>6.3.1.32.2.</t>
  </si>
  <si>
    <t>6.3.1.34.</t>
  </si>
  <si>
    <t>обнаружение бактерий рода Salmonella в воде:</t>
  </si>
  <si>
    <t>6.3.1.34.1.</t>
  </si>
  <si>
    <t>6.3.1.34.2.</t>
  </si>
  <si>
    <t>6.3.1.35.</t>
  </si>
  <si>
    <t>определение общего количества микроорганизмов (мезофильных аэробных и факультативно-анаэробных) в товарах народного потребления</t>
  </si>
  <si>
    <t>6.3.1.36.</t>
  </si>
  <si>
    <t>определение дрожжей, дрожжеподобных и плесневых грибов в товарах народного потребления</t>
  </si>
  <si>
    <t>6.3.1.37.</t>
  </si>
  <si>
    <t>обнаружение бактерий семейства Enterobacteriaceae в товарах народного потребления:</t>
  </si>
  <si>
    <t>6.3.1.37.1.</t>
  </si>
  <si>
    <t>6.3.1.37.2.</t>
  </si>
  <si>
    <t>6.3.1.38.</t>
  </si>
  <si>
    <t>обнаружение Pseudomonas aeruginosa в товарах народного потребления:</t>
  </si>
  <si>
    <t>6.3.1.38.1.</t>
  </si>
  <si>
    <t>6.3.1.38.2.</t>
  </si>
  <si>
    <t>6.3.1.39.</t>
  </si>
  <si>
    <t>обнаружение патогенных стафилококков (Staphylococcus aureus) в товарах народного потребления:</t>
  </si>
  <si>
    <t>6.3.1.39.1.</t>
  </si>
  <si>
    <t>6.3.1.39.2.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</si>
  <si>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</si>
  <si>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</si>
  <si>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</si>
  <si>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</si>
  <si>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</si>
  <si>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</si>
  <si>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</si>
  <si>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</si>
  <si>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</si>
  <si>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</si>
  <si>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</si>
  <si>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</si>
  <si>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</si>
  <si>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</si>
  <si>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</si>
  <si>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</si>
  <si>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</si>
  <si>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</si>
  <si>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</si>
  <si>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</si>
  <si>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</si>
  <si>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</si>
  <si>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</si>
  <si>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</si>
  <si>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</si>
  <si>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</si>
  <si>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6.3.1.47.</t>
  </si>
  <si>
    <t>определение БГКП в почве</t>
  </si>
  <si>
    <t>6.3.1.48.</t>
  </si>
  <si>
    <t>определение общего микробного числа (далее – ОМЧ) в почве</t>
  </si>
  <si>
    <t>6.3.1.49.</t>
  </si>
  <si>
    <t>определение количества энтерококков в почве</t>
  </si>
  <si>
    <t>6.3.1.50.</t>
  </si>
  <si>
    <t>определение C.perfringens в почве:</t>
  </si>
  <si>
    <t>6.3.1.50.1.</t>
  </si>
  <si>
    <t>6.3.1.50.2.</t>
  </si>
  <si>
    <t>6.3.1.51.</t>
  </si>
  <si>
    <t>определение наличия патогенных микроорганизмов, в том числе сальмонелл в почве:</t>
  </si>
  <si>
    <t>6.3.1.51.1.</t>
  </si>
  <si>
    <t>6.3.1.51.2.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</si>
  <si>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</si>
  <si>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</si>
  <si>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</si>
  <si>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</si>
  <si>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</si>
  <si>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</si>
  <si>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6.3.1.56.</t>
  </si>
  <si>
    <t>определение биостойкости смазочно-охлаждающих жидкостей</t>
  </si>
  <si>
    <t>6.3.1.61.</t>
  </si>
  <si>
    <t>определение микробиологической чистоты дезинфекционных и антисептических средств</t>
  </si>
  <si>
    <t>6.3.1.63.</t>
  </si>
  <si>
    <t>определение общего количества микроорганизмов (мезофильных аэробных и факультативно-анаэробных) в ПКП</t>
  </si>
  <si>
    <t>6.3.1.64.</t>
  </si>
  <si>
    <t>определение дрожжей, дрожжеподобных и плесневых грибов в ПКП</t>
  </si>
  <si>
    <t>6.3.1.65.</t>
  </si>
  <si>
    <t>обнаружение бактерий семейства Enterobacteriaceae в ПКП:</t>
  </si>
  <si>
    <t>6.3.1.65.1.</t>
  </si>
  <si>
    <t>6.3.1.65.2.</t>
  </si>
  <si>
    <t>6.3.1.66.</t>
  </si>
  <si>
    <t>обнаружение Pseudomonas aeruginosa в ПКП:</t>
  </si>
  <si>
    <t>6.3.1.66.1.</t>
  </si>
  <si>
    <t>6.3.1.66.2.</t>
  </si>
  <si>
    <t>6.3.1.67.</t>
  </si>
  <si>
    <t>обнаружение патогенных стафилококков (Staphylococcus aureus) в ПКП:</t>
  </si>
  <si>
    <t>6.3.1.67.1.</t>
  </si>
  <si>
    <t>6.3.1.67.2.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</si>
  <si>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</si>
  <si>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</si>
  <si>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</si>
  <si>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</si>
  <si>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</si>
  <si>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</si>
  <si>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</si>
  <si>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</si>
  <si>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6.3.1.73.</t>
  </si>
  <si>
    <t>определение Candida albicans в лекарственных средствах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</si>
  <si>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</si>
  <si>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</si>
  <si>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</si>
  <si>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</si>
  <si>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6.5.</t>
  </si>
  <si>
    <t>лабораторные исследования по диагностике и мониторингу инфекционных заболеваний: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</si>
  <si>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</si>
  <si>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</si>
  <si>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</si>
  <si>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</si>
  <si>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</si>
  <si>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</si>
  <si>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</si>
  <si>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</si>
  <si>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</si>
  <si>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1–2 культуры</t>
  </si>
  <si>
    <t>6.5.1.3.</t>
  </si>
  <si>
    <t>исследования на аэробные и факультативно-анаэробные микроорганизмы в крови:</t>
  </si>
  <si>
    <t>6.5.1.3.1.</t>
  </si>
  <si>
    <t>культуральное исследование:</t>
  </si>
  <si>
    <t>6.5.1.3.1.1.</t>
  </si>
  <si>
    <t>6.5.1.3.1.2.</t>
  </si>
  <si>
    <t>6.5.1.3.3.</t>
  </si>
  <si>
    <t>исследование с идентификацией до вида:</t>
  </si>
  <si>
    <t>6.5.1.3.3.1.</t>
  </si>
  <si>
    <t>классическим методом</t>
  </si>
  <si>
    <t>6.5.1.4.</t>
  </si>
  <si>
    <t>исследования на аэробные и факультативно-анаэробные микроорганизмы в спинномозговой жидкости:</t>
  </si>
  <si>
    <t>6.5.1.4.1.</t>
  </si>
  <si>
    <t>6.5.1.4.1.1.</t>
  </si>
  <si>
    <t>6.5.1.4.1.2.</t>
  </si>
  <si>
    <t>6.5.1.4.2.</t>
  </si>
  <si>
    <t>6.5.1.4.2.1.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</si>
  <si>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</si>
  <si>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</si>
  <si>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</si>
  <si>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</si>
  <si>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6.5.1.5.2.</t>
  </si>
  <si>
    <t>6.5.1.5.2.1.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</si>
  <si>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</si>
  <si>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</si>
  <si>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</si>
  <si>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</si>
  <si>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</si>
  <si>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</si>
  <si>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</si>
  <si>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</si>
  <si>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</si>
  <si>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6.5.1.7.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</si>
  <si>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</si>
  <si>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6.5.1.7.1.</t>
  </si>
  <si>
    <t>культуральное исследование при отсутствии микроорганизмов</t>
  </si>
  <si>
    <t>6.5.1.7.2.</t>
  </si>
  <si>
    <t>6.5.1.7.3.</t>
  </si>
  <si>
    <t>6.5.1.7.3.1.</t>
  </si>
  <si>
    <t>6.5.1.9.</t>
  </si>
  <si>
    <t>исследование на аэробные и факультативно-анаэробные микроорганизмы в желчи:</t>
  </si>
  <si>
    <t>6.5.1.9.1.</t>
  </si>
  <si>
    <t>6.5.1.9.2.</t>
  </si>
  <si>
    <t>6.5.1.9.3.</t>
  </si>
  <si>
    <t>6.5.1.9.3.1.</t>
  </si>
  <si>
    <t>6.5.1.10.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</si>
  <si>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</si>
  <si>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6.5.1.10.1.</t>
  </si>
  <si>
    <t>6.5.1.10.2.</t>
  </si>
  <si>
    <t>6.5.1.10.2.1.</t>
  </si>
  <si>
    <t>6.5.1.10.3.</t>
  </si>
  <si>
    <t>6.5.1.10.3.1.</t>
  </si>
  <si>
    <t>6.5.1.11.</t>
  </si>
  <si>
    <t>исследования на аэробные и факультативно-анаэробные микроорганизмы в отделяемом органов чувств (глаз, ухо):</t>
  </si>
  <si>
    <t>6.5.1.11.1.</t>
  </si>
  <si>
    <t>6.5.1.11.2.</t>
  </si>
  <si>
    <t>6.5.1.11.3.</t>
  </si>
  <si>
    <t>6.5.1.11.3.1.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</si>
  <si>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</si>
  <si>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</si>
  <si>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</si>
  <si>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6.5.1.12.3.</t>
  </si>
  <si>
    <t>6.5.1.12.3.1.</t>
  </si>
  <si>
    <t>6.5.1.15.</t>
  </si>
  <si>
    <t>исследование грудного молока</t>
  </si>
  <si>
    <t>6.5.1.16.</t>
  </si>
  <si>
    <t>исследование микробиоценоза кишечника (дисбактериоз)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</si>
  <si>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</si>
  <si>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</si>
  <si>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</si>
  <si>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</si>
  <si>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</si>
  <si>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</si>
  <si>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6.5.1.17.5.</t>
  </si>
  <si>
    <t>приготовление, окраска и микроскопирование препаратов толстой капли крови на менингококк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</si>
  <si>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</si>
  <si>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</si>
  <si>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</si>
  <si>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</si>
  <si>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6.5.1.18.3.</t>
  </si>
  <si>
    <t>методом серийных разведений</t>
  </si>
  <si>
    <t>6.5.2.8.</t>
  </si>
  <si>
    <t>реакция прямой гемагглютинации (далее – РПГА) с одним диагностикумом</t>
  </si>
  <si>
    <t>6.5.5.</t>
  </si>
  <si>
    <t>паразитологические исследования по диагностике и мониторингу инфекционных заболеваний:</t>
  </si>
  <si>
    <t>6.5.5.1.</t>
  </si>
  <si>
    <t>обнаружение простейших</t>
  </si>
  <si>
    <t>6.5.5.2.</t>
  </si>
  <si>
    <t>обнаружение яиц гельминтов:</t>
  </si>
  <si>
    <t>6.5.5.2.1.</t>
  </si>
  <si>
    <t>методом Като (1 препарат)</t>
  </si>
  <si>
    <t>6.5.5.2.2.</t>
  </si>
  <si>
    <t>формалин-эфирным методом</t>
  </si>
  <si>
    <t>6.5.5.3.</t>
  </si>
  <si>
    <t>исследование перианального соскоба на яйца остриц и онкосферы тениид:</t>
  </si>
  <si>
    <t>6.5.5.3.1.</t>
  </si>
  <si>
    <t>методом липкой ленты</t>
  </si>
  <si>
    <t>6.5.5.4.</t>
  </si>
  <si>
    <t>исследование кала на криптоспоридии:</t>
  </si>
  <si>
    <t>6.5.5.4.1.</t>
  </si>
  <si>
    <t>исследование кала на криптоспоридии методом микроскопии</t>
  </si>
  <si>
    <t>6.5.5.5.</t>
  </si>
  <si>
    <t>исследование кала на лямблиоз:</t>
  </si>
  <si>
    <t>6.5.5.5.1.</t>
  </si>
  <si>
    <t>обнаружение цист лямблий в кале</t>
  </si>
  <si>
    <t>6.5.5.7.</t>
  </si>
  <si>
    <t>исследование крови на малярийные паразиты:</t>
  </si>
  <si>
    <t>6.5.5.7.1.</t>
  </si>
  <si>
    <t>с приготовлением толстой капли (1 препарат)</t>
  </si>
  <si>
    <t>6.5.5.7.2.</t>
  </si>
  <si>
    <t>в окрашенном мазке (1 препарат)</t>
  </si>
  <si>
    <t>В тарифы не включена стоимость расходных материалов</t>
  </si>
  <si>
    <t xml:space="preserve">Экономист </t>
  </si>
  <si>
    <t>Гл.Бухгалтер</t>
  </si>
  <si>
    <t>на платные санитарно-эпидемиологические услуги на микробиологические, санитарно-гигиенические лабораторные исследования ГУ"Калинковичский районный центр гигиены и эпидемиологии"</t>
  </si>
  <si>
    <t xml:space="preserve">                                                                                                            Утверждаю:</t>
  </si>
  <si>
    <t>Главный врач ГУ"Калинковичский районный центр гигиены и эпидемиологии"</t>
  </si>
  <si>
    <t>_______________________В.А.Каливо</t>
  </si>
  <si>
    <t>30 марта 2018г.</t>
  </si>
  <si>
    <t xml:space="preserve">ТАРИФЫ НА УСЛУГИ ПО ДЕРАТИЗАЦИИ, </t>
  </si>
  <si>
    <r>
      <t xml:space="preserve">ДЕЗИНСЕКЦИИ И ДЕЗИНФЕКЦИИ  </t>
    </r>
    <r>
      <rPr>
        <b/>
        <u/>
        <sz val="10"/>
        <rFont val="Times New Roman"/>
        <family val="1"/>
        <charset val="204"/>
      </rPr>
      <t>НА  01 апреля  2018 года</t>
    </r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</si>
  <si>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 №18</t>
    </r>
  </si>
  <si>
    <t>№ п/п</t>
  </si>
  <si>
    <t>Наименование</t>
  </si>
  <si>
    <t>Единица измерения</t>
  </si>
  <si>
    <t>Тариф, руб.</t>
  </si>
  <si>
    <t>Тариф, руб.коп.</t>
  </si>
  <si>
    <t>Максимальный предельный тариф</t>
  </si>
  <si>
    <t>Отношение проектируемых тарифов к предельным тарифам, %</t>
  </si>
  <si>
    <t xml:space="preserve">действующие тарифы </t>
  </si>
  <si>
    <t>Отношение проектируемых тарифов к действующим тарифам, %</t>
  </si>
  <si>
    <t>до 30.06.2016г.</t>
  </si>
  <si>
    <t>с 01.05.2017г.</t>
  </si>
  <si>
    <t>с 01.04.2018г.</t>
  </si>
  <si>
    <t>без учета НДС</t>
  </si>
  <si>
    <t>с учетом НДС</t>
  </si>
  <si>
    <t>Дератизация</t>
  </si>
  <si>
    <t>Дератизация систематическая  строений (помещений), территории:</t>
  </si>
  <si>
    <t>до 100 квадратных метров</t>
  </si>
  <si>
    <t>обработка объекта</t>
  </si>
  <si>
    <t>2.</t>
  </si>
  <si>
    <t>101 - 600 квадратных  метров</t>
  </si>
  <si>
    <t>обработка объекта (каждые 100  кв.м)</t>
  </si>
  <si>
    <t>более 600 квадратных  метров</t>
  </si>
  <si>
    <t>обработка объекта (каждые 100 кв.м)</t>
  </si>
  <si>
    <t>Дератизация систематическая  грузовых самолетов</t>
  </si>
  <si>
    <t>Дератизация разовая строений (помещений), прилегающей территориии других объектов:</t>
  </si>
  <si>
    <t>Дератизация разовая отдельных квартир</t>
  </si>
  <si>
    <t>обработка объекта (каждые 30 кв.м)</t>
  </si>
  <si>
    <t>Дератизация разовая индивидуальных домовладений</t>
  </si>
  <si>
    <t>Дератизация разовая водного транспорта</t>
  </si>
  <si>
    <t>7.</t>
  </si>
  <si>
    <t>Приготовление пищевой ядоприманки по заявкам населения</t>
  </si>
  <si>
    <t xml:space="preserve">приготовление ядоприманки  (каждые 100 г) </t>
  </si>
  <si>
    <t>Дезинсекция</t>
  </si>
  <si>
    <t>Дезинсекция систематическая  помещений против бытовых насекомых (за исключением мух):</t>
  </si>
  <si>
    <t>Дезинсекция систематическая  помещений против мух:</t>
  </si>
  <si>
    <t>Дезинсекция систематическая  грузовых самолетов</t>
  </si>
  <si>
    <t>Дезинсекция разовая строений, помещений и других объектов против бытовых насекомых (за исключением мух):</t>
  </si>
  <si>
    <t>Дезинсекция разовая строений, помещений и других объектов против мух:</t>
  </si>
  <si>
    <t>Дезинсекция разовая отдельных квартир</t>
  </si>
  <si>
    <t>Дезинсекция разовая индивидуальных домовладений</t>
  </si>
  <si>
    <t>8.</t>
  </si>
  <si>
    <t>Дезинсекция разовая индивидуальных шкафчиков</t>
  </si>
  <si>
    <t>9.</t>
  </si>
  <si>
    <t>Дезинсекция разовая против личинок мух в  местах выплода</t>
  </si>
  <si>
    <t>10.</t>
  </si>
  <si>
    <t>Дезинсекция разовая против клещей и гнуса на открытых территориях</t>
  </si>
  <si>
    <t>обработка объекта (каждые 1000 кв.м)</t>
  </si>
  <si>
    <t>11.</t>
  </si>
  <si>
    <t>Дезинсекция разовая против личинок комаров в открытых водоемах</t>
  </si>
  <si>
    <t>12.</t>
  </si>
  <si>
    <t>Противопедикулезная разовая обработка помещения</t>
  </si>
  <si>
    <t>13.</t>
  </si>
  <si>
    <t>Санитарная разовая обработка людей, пораженных  педикулезом:</t>
  </si>
  <si>
    <t>санация лиц,пораженных  педикулезом,механическим способом</t>
  </si>
  <si>
    <t>обработка одного  человека</t>
  </si>
  <si>
    <t>санация лиц,пораженных  педикулезом,химическим способом</t>
  </si>
  <si>
    <t>Дезинфекция (профилактическая)</t>
  </si>
  <si>
    <t xml:space="preserve">Дезинфекция (профилактическая) систематическая  автотранспорта: </t>
  </si>
  <si>
    <t>легковой автомобиль</t>
  </si>
  <si>
    <t>микроавтобус</t>
  </si>
  <si>
    <t>грузовой автомобиль грузоподъемностью до  7,5 тонны</t>
  </si>
  <si>
    <t xml:space="preserve">грузовой автомобиль грузоподъемностью более 7,5 тонны </t>
  </si>
  <si>
    <t>прицеп</t>
  </si>
  <si>
    <t xml:space="preserve">полуприцеп </t>
  </si>
  <si>
    <t>Дезинфекция разовая поверхностей помещений пищевых и непищевых объектов; жилых  помещений, подъездов  жилых домов:</t>
  </si>
  <si>
    <t>101 - 200 квадратных  метров</t>
  </si>
  <si>
    <t xml:space="preserve">более 200 метров квадратных </t>
  </si>
  <si>
    <t>Дезинфекция разовая предметов и вещей</t>
  </si>
  <si>
    <t>Дезинфекция разоваябелья и одежды,  совмещенная со стиркой</t>
  </si>
  <si>
    <t xml:space="preserve">обработка (каждые 10 кг) </t>
  </si>
  <si>
    <t>Камерная разовая дезинфекция вещей, белья, постельных принадлежностей  паровоздушным способом:</t>
  </si>
  <si>
    <t>площадь рабочей  поверхности камеры 0,9 квадратного метра</t>
  </si>
  <si>
    <t xml:space="preserve">обработка (каждые 54 кг) </t>
  </si>
  <si>
    <t>площадь рабочей  поверхности камеры 2,6 квадратного метра</t>
  </si>
  <si>
    <t>обработка (каждые 156 кг)</t>
  </si>
  <si>
    <t>Камерная разовая дезинфекция вещей, белья, постельных принадлежностей  пароформалиновым способом:</t>
  </si>
  <si>
    <t>Камерная разовая дезинсекция вещей, белья, постельных принадлежностей, а также профилактическая дезинфекция постельных принадлежностей  паровоздушным способом:</t>
  </si>
  <si>
    <t>Дезинфекция разовая неканализованных уборных</t>
  </si>
  <si>
    <t>Дезинфекция разовая колодцев</t>
  </si>
  <si>
    <t xml:space="preserve">Дезинфекция разовая питьевых емкостей на  объектах водного транспорта </t>
  </si>
  <si>
    <t>Главный бухгалтер                                                              А.М. Шелунцова</t>
  </si>
  <si>
    <t>Исполнил экономист</t>
  </si>
  <si>
    <t>А.В.Воробей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</si>
  <si>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</si>
  <si>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</si>
  <si>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1.16.</t>
  </si>
  <si>
    <t>проведение оценки риска здоровью населения влияния факторов среды обитания человека:</t>
  </si>
  <si>
    <t>1.16.1.</t>
  </si>
  <si>
    <t>оценка риска здоровью населения, обусловленного загрязнением атмосферного воздуха (на одно вещество)</t>
  </si>
  <si>
    <t>1.16.2.</t>
  </si>
  <si>
    <t>оценка риска здоровью населения от воздействия шума в условиях населенных мест</t>
  </si>
  <si>
    <t>1.16.3.</t>
  </si>
  <si>
    <t>оценка риска для здоровья населения от воздействия электромагнитных полей, создаваемых базовыми станциями сотовой подвижной электросвязи и широкополосного беспроводного доступа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</si>
  <si>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</si>
  <si>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</si>
  <si>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1.18.2.</t>
  </si>
  <si>
    <t>проектов технических условий (на 1 разработанный документ)</t>
  </si>
  <si>
    <t>1.18.3.</t>
  </si>
  <si>
    <t>проектов ТНПА в области технического нормирования и стандартизации (на 1 разработанный документ)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</si>
  <si>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</si>
  <si>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</si>
  <si>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1.24.</t>
  </si>
  <si>
    <t>оценка сведений о наличии лечебных и лечебно-профилактических свойств минеральных вод</t>
  </si>
  <si>
    <t>1.25.</t>
  </si>
  <si>
    <t>оценка надписей на маркировке пищевых продуктов, содержащих информацию о специальных питательных свойствах, лечебном, диетическом или профилактическом назначении пищевых продуктов, о показаниях и противопоказаниях к применению при отдельных видах заболеваний</t>
  </si>
  <si>
    <t>1.26.</t>
  </si>
  <si>
    <t>гигиеническая оценка пищевых добавок, БАД, специализированных продуктов:</t>
  </si>
  <si>
    <t>1.26.1.</t>
  </si>
  <si>
    <t>оценка состава пищевых добавок</t>
  </si>
  <si>
    <t>1.26.2.</t>
  </si>
  <si>
    <t>оценка доз и области применения комплексных пищевых добавок многокомпонентного ароматизатора, технологического вспомогательного средства</t>
  </si>
  <si>
    <t>1.26.3.</t>
  </si>
  <si>
    <t>оценка состава БАД, специализированных пищевых продуктов</t>
  </si>
  <si>
    <t>1.26.4.</t>
  </si>
  <si>
    <t>информационный поиск и анализ литературы о действии компонентов БАД и специализированных пищевых продуктов</t>
  </si>
  <si>
    <t xml:space="preserve">Главный бухгалтер </t>
  </si>
  <si>
    <t>Н.А.Соркина</t>
  </si>
  <si>
    <t>_____________Д.В. Смоляков</t>
  </si>
  <si>
    <t>"__" _____________ 2021 год</t>
  </si>
  <si>
    <t>Прейскурант  цен № 12 от 01.02.2021г.</t>
  </si>
  <si>
    <t>Приказ №     -О     от 27.01.2021г.</t>
  </si>
  <si>
    <t>Главный врач                                    ГУ"Калинковичский районный ЦГЭ"</t>
  </si>
  <si>
    <t>_____________Д.В.Смоляков</t>
  </si>
  <si>
    <t>Прейскурант цен №13 от 01.02.2021г.</t>
  </si>
  <si>
    <t>Приказ № 20-К    от 27.01.2021г.</t>
  </si>
  <si>
    <t>Приказ №    20 -К     от 27.01.2021г.</t>
  </si>
  <si>
    <t>Гавный бухгалтер</t>
  </si>
  <si>
    <t>Н.А. Соркина</t>
  </si>
  <si>
    <t>А.В. Воробей</t>
  </si>
  <si>
    <t>Наименование платных  услуг</t>
  </si>
  <si>
    <t xml:space="preserve"> </t>
  </si>
  <si>
    <t>УТВЕРЖДАЮ:</t>
  </si>
  <si>
    <t>Главный врач ГУ "Калинковичский рай ЦГЭ"</t>
  </si>
  <si>
    <t>27 января 2021г.</t>
  </si>
  <si>
    <t xml:space="preserve">   Прейскурант цен  от  01 февраля 2021 года</t>
  </si>
  <si>
    <t xml:space="preserve"> санитарно-гигиенические лабораторныеисследования оказываемые иностранным </t>
  </si>
  <si>
    <t xml:space="preserve">гражданам, пребывающих или временно проживающих в Республике Беларусь. </t>
  </si>
  <si>
    <t xml:space="preserve"> ГУ "Калинковичский районный  центр гигиены и  эпидемиологии "</t>
  </si>
  <si>
    <t>247710, г.Калинковичи, ул.Советская ,151</t>
  </si>
  <si>
    <t>Тариф</t>
  </si>
  <si>
    <t xml:space="preserve"> Установленный </t>
  </si>
  <si>
    <t>№</t>
  </si>
  <si>
    <t>Единица</t>
  </si>
  <si>
    <t xml:space="preserve">         проектируемый</t>
  </si>
  <si>
    <t xml:space="preserve">        действующий</t>
  </si>
  <si>
    <t xml:space="preserve">предельный </t>
  </si>
  <si>
    <t>Приме-</t>
  </si>
  <si>
    <t xml:space="preserve">действующий </t>
  </si>
  <si>
    <t>с 01.02.2021г.</t>
  </si>
  <si>
    <t>п/п</t>
  </si>
  <si>
    <t xml:space="preserve">платной медицинской </t>
  </si>
  <si>
    <t>измерения</t>
  </si>
  <si>
    <t xml:space="preserve">без учета </t>
  </si>
  <si>
    <t>с учетом</t>
  </si>
  <si>
    <t>индекс</t>
  </si>
  <si>
    <t>чание</t>
  </si>
  <si>
    <t>услуги</t>
  </si>
  <si>
    <t xml:space="preserve">                                                                                 </t>
  </si>
  <si>
    <t>НДС, руб.</t>
  </si>
  <si>
    <t>в процентах</t>
  </si>
  <si>
    <t>НДС, руб.коп.</t>
  </si>
  <si>
    <t>НДС,руб.коп.</t>
  </si>
  <si>
    <t>Физико-химические методы исследования</t>
  </si>
  <si>
    <t>1.1.1.</t>
  </si>
  <si>
    <t>Воздух атмосферы и рабочей зоны.</t>
  </si>
  <si>
    <t>Воздух рабочей зоны</t>
  </si>
  <si>
    <t>1.1.1.277.</t>
  </si>
  <si>
    <t>Измерение температуры и относительной влажности воздуха</t>
  </si>
  <si>
    <t xml:space="preserve">1-е исследование </t>
  </si>
  <si>
    <t xml:space="preserve">исследование </t>
  </si>
  <si>
    <t>2-е и последующие исследования</t>
  </si>
  <si>
    <t>1.1.1.278.</t>
  </si>
  <si>
    <t>Измерение исскуственной и естественной освещенности</t>
  </si>
  <si>
    <t>Дезинфицирующие средства</t>
  </si>
  <si>
    <t>1.2.1.</t>
  </si>
  <si>
    <t>Определение компонентов и их содержание в дезинфицирующих средствах</t>
  </si>
  <si>
    <t>1.2.1.1.</t>
  </si>
  <si>
    <t>Определение содержания активного хлора в дезрастворах</t>
  </si>
  <si>
    <t>1.2.1.2.</t>
  </si>
  <si>
    <t>Определение свободной щелочи в дезрастворах</t>
  </si>
  <si>
    <t>Пищевая и сельскохозяйственная продукция</t>
  </si>
  <si>
    <t>1.4.1.</t>
  </si>
  <si>
    <t>Определение индивидуальных показателей в пищевой и сельскохозяйственной продукции</t>
  </si>
  <si>
    <t>1.4.1.3.</t>
  </si>
  <si>
    <t>Определение бензойной кислоты (ФЭК)</t>
  </si>
  <si>
    <t>1.4.1.3.1.</t>
  </si>
  <si>
    <t>Определение бензойной кислоты (ФЭК) в жирных продуктах</t>
  </si>
  <si>
    <t>1.4.1.3.2.</t>
  </si>
  <si>
    <t>Определение бензойной кислоты (ФЭК) в продуктах переработки плодов и овощей</t>
  </si>
  <si>
    <t>1.4.1.5.</t>
  </si>
  <si>
    <t>Определение сорбиновой кислоты (ФЭК)</t>
  </si>
  <si>
    <t>1.4.1.5.1.</t>
  </si>
  <si>
    <t>Определение сорбиновой кислоты (ФЭК) по ГОСТ 26181-84 п.4</t>
  </si>
  <si>
    <t>1.4.1.11.</t>
  </si>
  <si>
    <t>Определение аскорбиновой кислоты (витамина С) титриметрическим методом</t>
  </si>
  <si>
    <t>1.4.1.11.1.</t>
  </si>
  <si>
    <t>Определение аскорбиновой кислоты (витамина С) титриметрическим методом в плодоовощной продукции, ГОСТ 24556</t>
  </si>
  <si>
    <t>1.4.1.11.2.</t>
  </si>
  <si>
    <t>Определение аскорбиновой кислоты (витамина С) титриметрическим методом в витаминных препаратах, ГОСТ 7047-55</t>
  </si>
  <si>
    <t>1.4.1.12.</t>
  </si>
  <si>
    <t>Определение влаги и летучих веществ в растительном масле</t>
  </si>
  <si>
    <t>1.4.1.13.</t>
  </si>
  <si>
    <t>Определение массовой доли кофеина (КФК)</t>
  </si>
  <si>
    <t>1.4.1.14.</t>
  </si>
  <si>
    <t>Определение перекисного числа в растительном масле</t>
  </si>
  <si>
    <t>1.4.1.15.</t>
  </si>
  <si>
    <t>Определение цветного числа в растительном масле</t>
  </si>
  <si>
    <t>1.4.1.16.</t>
  </si>
  <si>
    <t>Определение кислотного числа в растительном масле</t>
  </si>
  <si>
    <t>1.4.1.19.</t>
  </si>
  <si>
    <t>Определение массовой доли жира (экстракционно-весовым методом)</t>
  </si>
  <si>
    <t>1.4.1.19.1.</t>
  </si>
  <si>
    <t>Определение массовой доли жира (экстракционно-весовым методом) в кондитерских и хлебобулочных изделиях</t>
  </si>
  <si>
    <t>1.4.1.19.2.</t>
  </si>
  <si>
    <t>Определение массовой доли жира (экстракционно-весовым методом) в какао</t>
  </si>
  <si>
    <t>1.4.1.20.</t>
  </si>
  <si>
    <t>Определение степени окисления фритюрного жира</t>
  </si>
  <si>
    <t>1.4.1.21.</t>
  </si>
  <si>
    <t>Определение щелочности в мучных кондитерских изделиях</t>
  </si>
  <si>
    <t>1.4.1.22.</t>
  </si>
  <si>
    <t>Определение массовой доли редуцирующих веществ (сахара до инверсии) в кондитерских изделиях</t>
  </si>
  <si>
    <t>1.4.1.22.1.</t>
  </si>
  <si>
    <t>Определение массовой доли редуцирующих веществ (сахара до инверсии) в кондитерских изделиях по ГОСТ 5903 п.3</t>
  </si>
  <si>
    <t>1.4.1.22.2.</t>
  </si>
  <si>
    <t>Определение массовой доли редуцирующих веществ (сахара до инверсии) в кондитерских изделиях по ГОСТ 5903 п.5</t>
  </si>
  <si>
    <t>1.4.1.23.</t>
  </si>
  <si>
    <t>Определение массовой доли общего сахара (КФК)</t>
  </si>
  <si>
    <t>1.4.1.23.1.</t>
  </si>
  <si>
    <t>Определение массовой доли общего сахара (КФК) по ГОСТ 5903 п.6.1</t>
  </si>
  <si>
    <t>1.4.1.23.2.</t>
  </si>
  <si>
    <t>Опреджеление массовой доли общего сахара (КФК) по ГОСТ 5903 п.6.2</t>
  </si>
  <si>
    <t>1.4.1.24.</t>
  </si>
  <si>
    <t>Определение металлопримесей</t>
  </si>
  <si>
    <t>1.4.1.26.</t>
  </si>
  <si>
    <t>Определение сухих веществ и влажности</t>
  </si>
  <si>
    <t>1.4.1.26.1.</t>
  </si>
  <si>
    <t>Определение сухих веществ и влажности в молочных продуктах</t>
  </si>
  <si>
    <t>1.4.1.26.2.</t>
  </si>
  <si>
    <t>Определение сухих веществ и влажности в мучных кондитерских и хлебобулочных изделиях</t>
  </si>
  <si>
    <t>1.4.1.26.3.</t>
  </si>
  <si>
    <t>Определение сухих веществ и влажности в напитках безалкогольных, квасах</t>
  </si>
  <si>
    <t>1.4.1.26.4.</t>
  </si>
  <si>
    <t>Определение сухих веществ и влажности в продуктах переработки плодов и овощей</t>
  </si>
  <si>
    <t>1.4.1.27.</t>
  </si>
  <si>
    <t>Определение минеральных веществ (золы)</t>
  </si>
  <si>
    <t>1.4.1.27.1.</t>
  </si>
  <si>
    <t xml:space="preserve">Определение минеральных веществ (золы) </t>
  </si>
  <si>
    <t>1.4.1.27.2.</t>
  </si>
  <si>
    <t>Определение золы в продуктах переработки плодов и овощей</t>
  </si>
  <si>
    <t>-</t>
  </si>
  <si>
    <t>1.4.1.28.</t>
  </si>
  <si>
    <t>Определение массовой доли золы, нерастворимой в соляной кислоте</t>
  </si>
  <si>
    <t>1.4.1.29.</t>
  </si>
  <si>
    <t>Определение массовой доли воды в меде</t>
  </si>
  <si>
    <t>1.4.1.30.</t>
  </si>
  <si>
    <t>Определение оксиметилфурфурола в меде (качественная реакция)</t>
  </si>
  <si>
    <t>1.4.1.31.</t>
  </si>
  <si>
    <t>Количественное определение оксиметилфурфурола в меде</t>
  </si>
  <si>
    <t>1.4.1.32.</t>
  </si>
  <si>
    <t>Определение диастазного числа (к безводному веществу) в меде</t>
  </si>
  <si>
    <t>1.4.1.33.</t>
  </si>
  <si>
    <t>Определение массовой доли минеральных примесей в консервах</t>
  </si>
  <si>
    <t>1.4.1.34.</t>
  </si>
  <si>
    <t>Определение массовой доли жира в рыбе методом экстракции в аппарате «Сокслет»</t>
  </si>
  <si>
    <t>1.4.1.35.</t>
  </si>
  <si>
    <t>Определение массовой доли жира в продуктах методом Гербера</t>
  </si>
  <si>
    <t>1.4.1.36.</t>
  </si>
  <si>
    <t xml:space="preserve">Определение массовой доли жира весовым методом ( в маргарине, жире кондитерском) </t>
  </si>
  <si>
    <t>1.4.1.36.1.</t>
  </si>
  <si>
    <t>Определение массовой доли жира весовым методом в маргарине, жире кондитерском, майонезе, готовых блюдах</t>
  </si>
  <si>
    <t>1.4.1.36.2.</t>
  </si>
  <si>
    <t>определение массовой доли жира весовым методом в мясопродуктах, концентратах жирных</t>
  </si>
  <si>
    <t>1.4.1.38.</t>
  </si>
  <si>
    <t>Определение поваренной соли</t>
  </si>
  <si>
    <t>1.4.1.38.1.</t>
  </si>
  <si>
    <t>Определение поваренной соли в изделиях кулинарных, полуфабрикатах из рубленого мяса</t>
  </si>
  <si>
    <t>1.4.1.38.2.</t>
  </si>
  <si>
    <t>Определение поваренной соли в молоке и молочных продуктах</t>
  </si>
  <si>
    <t>1.4.1.38.3.</t>
  </si>
  <si>
    <t>Определение поваренной соли в продуктах переработки плодов и овощей</t>
  </si>
  <si>
    <t>1.4.1.38.4.</t>
  </si>
  <si>
    <t>Определение поваренной соли в маргарине, жире кондитерском и др.</t>
  </si>
  <si>
    <t>1.4.1.38.5.</t>
  </si>
  <si>
    <t>Определение поваренной соли в концентратах пищевых</t>
  </si>
  <si>
    <t>1.4.1.38.6.</t>
  </si>
  <si>
    <t>Определение поваренной соли в майонезе</t>
  </si>
  <si>
    <t>1.4.1.38.7.</t>
  </si>
  <si>
    <t>Определение поваренной соли в консервах мясных и мясорастительных</t>
  </si>
  <si>
    <t>1.4.1.39.</t>
  </si>
  <si>
    <t>Определение влаги в поваренной соли</t>
  </si>
  <si>
    <t>1.4.1.40.</t>
  </si>
  <si>
    <t>Определение массовой доли йода, йодистого калия в поваренной соли</t>
  </si>
  <si>
    <t>1.4.1.41.</t>
  </si>
  <si>
    <t>Определение рН напитков</t>
  </si>
  <si>
    <t>1.4.1.60.</t>
  </si>
  <si>
    <t>Определение кислотности в продуктах питания</t>
  </si>
  <si>
    <t>1.4.1.60.1.</t>
  </si>
  <si>
    <t>Определение кислотности в напитках безалкогольных, квасах</t>
  </si>
  <si>
    <t>1.4.1.60.2.</t>
  </si>
  <si>
    <t>Определение кислотности в маргарине</t>
  </si>
  <si>
    <t>1.4.1.60.3.</t>
  </si>
  <si>
    <t>Определение кислотности в пиве, рыбных консервах и пресервах</t>
  </si>
  <si>
    <t>1.4.1.60.4.</t>
  </si>
  <si>
    <t>Определение кислотности в меде, дрожжах, майонезе, крахмале, концентратах, хлебопекарных изделиях</t>
  </si>
  <si>
    <t>1.4.1.60.5.</t>
  </si>
  <si>
    <t>Определение кислотности в мучных кондитерских изделиях</t>
  </si>
  <si>
    <t>1.4.1.61.</t>
  </si>
  <si>
    <t>Определение массовой доли сухих веществ в безалкогольных напитках, квасах</t>
  </si>
  <si>
    <t>1.4.1.64.</t>
  </si>
  <si>
    <t>Определение осадка, массовой доли мякоти в плодовых и ягодных соках</t>
  </si>
  <si>
    <t>1.4.1.65.</t>
  </si>
  <si>
    <t>Определение сернистого ангидрида в продуктах переработки плодов и овощей</t>
  </si>
  <si>
    <t>1.4.1.66.</t>
  </si>
  <si>
    <t>Определение массовой доли нитрита в мясных продуктах и плодоовощных консервах</t>
  </si>
  <si>
    <t>1.4.1.67.</t>
  </si>
  <si>
    <t>Определение нитратов в продукции растениеводства ионометрическим методом</t>
  </si>
  <si>
    <t>1.4.1.68.</t>
  </si>
  <si>
    <t>Определение крахмала в колбасных изделиях (качественный метод)</t>
  </si>
  <si>
    <t>1.4.1.69.</t>
  </si>
  <si>
    <t>Определение крахмала в колбасных изделиях (количественный метод)</t>
  </si>
  <si>
    <t>1.4.1.70.</t>
  </si>
  <si>
    <t>Определение эффективности термической обработки колбасных изделий</t>
  </si>
  <si>
    <t>1.4.1.71.</t>
  </si>
  <si>
    <t>Определение процентного соотношения отдельных частей в пельменях</t>
  </si>
  <si>
    <t>1.4.1.73.</t>
  </si>
  <si>
    <t>Определение плотности молока</t>
  </si>
  <si>
    <t>1.4.1.74.</t>
  </si>
  <si>
    <t>Определение сухих веществ и влажности в молоке и молочных продуктах</t>
  </si>
  <si>
    <t>1.4.1.75.</t>
  </si>
  <si>
    <t>Определение кислотности молока и молочных продуктов</t>
  </si>
  <si>
    <t>1.4.1.76.</t>
  </si>
  <si>
    <t>Определение пастеризации</t>
  </si>
  <si>
    <t>1.4.1.77.</t>
  </si>
  <si>
    <t>Определение массовой доли хлеба в кулинарных изделиях из рубленого мяса</t>
  </si>
  <si>
    <t>1.4.1.78.</t>
  </si>
  <si>
    <t>Определение пористости хлебобулочных изделий</t>
  </si>
  <si>
    <t>1.4.1.79.</t>
  </si>
  <si>
    <t>Определение клейковины в муке</t>
  </si>
  <si>
    <t>1.4.1.80.</t>
  </si>
  <si>
    <t>Определение белка в пищевых продуктах по Кьельдалю (с помощью установки Thermo)</t>
  </si>
  <si>
    <t>1.4.1.81.</t>
  </si>
  <si>
    <t>Приготовление блюд к анализу (обеды и суточные)</t>
  </si>
  <si>
    <t>1.4.1.82.</t>
  </si>
  <si>
    <t>Расчет теоретических величин рациона</t>
  </si>
  <si>
    <t>1.4.1.83.</t>
  </si>
  <si>
    <t>Расчет фактических величин рациона</t>
  </si>
  <si>
    <t>1.4.1.84.</t>
  </si>
  <si>
    <t>Обнаружение и отличие синтетических красителей от натуральных</t>
  </si>
  <si>
    <t>1.4.1.103.</t>
  </si>
  <si>
    <t>Определение толщины тестовой оболочки</t>
  </si>
  <si>
    <t>1.4.1.104.</t>
  </si>
  <si>
    <t>Определение набухаемости сухарных изделий</t>
  </si>
  <si>
    <t>1.4.1.105.</t>
  </si>
  <si>
    <t>Определение развариваемости крупы</t>
  </si>
  <si>
    <t>1.4.1.106.</t>
  </si>
  <si>
    <t>Определение условной вязкости</t>
  </si>
  <si>
    <t>1.4.1.107.</t>
  </si>
  <si>
    <t>Определение количества сухарей в 1 кг</t>
  </si>
  <si>
    <t>1.4.1.108.</t>
  </si>
  <si>
    <t>Определение массовой доли йода в продуктах питания</t>
  </si>
  <si>
    <t>1.4.1.110.</t>
  </si>
  <si>
    <t>Определение массовой доли йода в хлебобулочных изделиях</t>
  </si>
  <si>
    <t>1.4.1.128.</t>
  </si>
  <si>
    <t>Определение массовой доли жира в хлебобулочных и кондитерских изделиях</t>
  </si>
  <si>
    <t>1.4.1.134.</t>
  </si>
  <si>
    <t>Определение массовой доли титруемых кислот в соках, винах и ликероводочных изделиях</t>
  </si>
  <si>
    <t>1.4.1.134.1.</t>
  </si>
  <si>
    <t xml:space="preserve">Определение массовой доли титруемых кислот в соках и ликероводочных изделиях. </t>
  </si>
  <si>
    <t>1.4.2.</t>
  </si>
  <si>
    <t>Определение некоторых обобщенных показателей для большинства пищевых продуктов</t>
  </si>
  <si>
    <t>1.4.2.1.</t>
  </si>
  <si>
    <t>Органолептические показатели пищевых продуктов</t>
  </si>
  <si>
    <t>1.4.2.2.</t>
  </si>
  <si>
    <t>Определение аммиака</t>
  </si>
  <si>
    <t>1.4.2.3.</t>
  </si>
  <si>
    <t>Определение массовой доли влаги</t>
  </si>
  <si>
    <t>1.4.2.3.1.</t>
  </si>
  <si>
    <t>Определение массовой доли влаги в концентратах</t>
  </si>
  <si>
    <t>1.4.2.3.2.</t>
  </si>
  <si>
    <t>Определение массовой доли влаги в пряностях</t>
  </si>
  <si>
    <t>1.4.2.3.3.</t>
  </si>
  <si>
    <t>Определение массовой доли влаги в изделиях кулинарных, полуфабрикатах из рубленого мяса</t>
  </si>
  <si>
    <t>1.4.2.4.</t>
  </si>
  <si>
    <t>Определение кислотности</t>
  </si>
  <si>
    <t>1.4.2.5.</t>
  </si>
  <si>
    <t>Определение показателя преломления</t>
  </si>
  <si>
    <t>1.4.2.6.</t>
  </si>
  <si>
    <t>Определение массовой доли растворимых сухих веществ</t>
  </si>
  <si>
    <t>1.4.2.9.</t>
  </si>
  <si>
    <t>Определение жира хлороформенным методом</t>
  </si>
  <si>
    <t>1.4.2.10.</t>
  </si>
  <si>
    <t>Определение белка (протеина) методом Болотова</t>
  </si>
  <si>
    <t>1.4.2.11.</t>
  </si>
  <si>
    <t>Определение сахара титриметрическим методом</t>
  </si>
  <si>
    <t>1.4.2.11.1.</t>
  </si>
  <si>
    <t>Определение сахара титриметрическим методом в хлебопекарных изделиях</t>
  </si>
  <si>
    <t>1.4.2.11.2.</t>
  </si>
  <si>
    <t>Определение сахара титриметрическим методом в молоке и молочных продуктах</t>
  </si>
  <si>
    <t>1.4.2.12.</t>
  </si>
  <si>
    <t>Определение массовой доли сахарозы (КФК)</t>
  </si>
  <si>
    <t>1.4.2.12.1.</t>
  </si>
  <si>
    <t>Определения массовой доли сахарозы (КФК) в кондитерских изделиях</t>
  </si>
  <si>
    <t>1.4.2.21.</t>
  </si>
  <si>
    <t>Определение массовой доли ферроцианида калия (КФК)</t>
  </si>
  <si>
    <t>1.4.2.21.1.</t>
  </si>
  <si>
    <t>Определение массовой доли ферроцианида калия с солью Мора</t>
  </si>
  <si>
    <t>1.4.2.21.2.</t>
  </si>
  <si>
    <t>Определение массовой доли ферроцианида калия (КФК) по ГОСТ 13685 п.2.20</t>
  </si>
  <si>
    <t>1.4.2.22.</t>
  </si>
  <si>
    <t>Определение массовой доли фтора</t>
  </si>
  <si>
    <t>1.4.2.23.</t>
  </si>
  <si>
    <t>Определение продуктов термического окисления</t>
  </si>
  <si>
    <t>1.4.2.26.</t>
  </si>
  <si>
    <t>Определение массовой доли фосфора (фосфатоф) (СФ)</t>
  </si>
  <si>
    <t>1.4.2.27.</t>
  </si>
  <si>
    <t>Определение массовой доли фарша</t>
  </si>
  <si>
    <t>1.4.2.32.</t>
  </si>
  <si>
    <t>Расчет пищевой ценности, калорийности готовых блюд</t>
  </si>
  <si>
    <t>1.4.2.36.</t>
  </si>
  <si>
    <t>Определение соды (качественная реакция)</t>
  </si>
  <si>
    <t>1.4.2.37.</t>
  </si>
  <si>
    <t>Определение массовой доли углекислого натрия</t>
  </si>
  <si>
    <t>1.4.2.38.</t>
  </si>
  <si>
    <t>определение массовой доли двууглекислого натрия</t>
  </si>
  <si>
    <t>1.4.2.45.</t>
  </si>
  <si>
    <t>Определение массы нетто</t>
  </si>
  <si>
    <t>1.4.2.46.</t>
  </si>
  <si>
    <t>Определение объема</t>
  </si>
  <si>
    <t>1.4.2.47.</t>
  </si>
  <si>
    <t>Определение размера</t>
  </si>
  <si>
    <t>1.4.2.48.</t>
  </si>
  <si>
    <t>Определение составных частей (для каждой разновидности)</t>
  </si>
  <si>
    <t>1.4.2.49.</t>
  </si>
  <si>
    <t>Определение минеральных примесей</t>
  </si>
  <si>
    <t>1.4.2.51.</t>
  </si>
  <si>
    <t>Определение примесей растительного происхождения</t>
  </si>
  <si>
    <t>1.4.2.52.</t>
  </si>
  <si>
    <t>Определение зараженности вредителями</t>
  </si>
  <si>
    <t>1.4.2.53.</t>
  </si>
  <si>
    <t>Определение засоренности</t>
  </si>
  <si>
    <t>1.4.2.54.</t>
  </si>
  <si>
    <t>Определение повреждений</t>
  </si>
  <si>
    <t>1.4.2.55.</t>
  </si>
  <si>
    <t>Определение крупности помола</t>
  </si>
  <si>
    <t>1.4.2.56.</t>
  </si>
  <si>
    <t>Определение легковесных зерен</t>
  </si>
  <si>
    <t>1.4.2.57.</t>
  </si>
  <si>
    <t>Определение массовой доли крошки</t>
  </si>
  <si>
    <t>1.4.2.58.</t>
  </si>
  <si>
    <t>Определение массовой доли деформированных изделий</t>
  </si>
  <si>
    <t>1.4.2.59.</t>
  </si>
  <si>
    <t>Определение массовой доли лома</t>
  </si>
  <si>
    <t>1.4.2.63.</t>
  </si>
  <si>
    <t>Определение сухих веществ и влажности методом высушивания до постоянного веса</t>
  </si>
  <si>
    <t>1.4.2.63.1.</t>
  </si>
  <si>
    <t>Определение сухих веществ и влажности методом высушивания до постоянного веса в мясных и жирных кондитерских изделиях</t>
  </si>
  <si>
    <t>1.4.2.63.2.</t>
  </si>
  <si>
    <t>Определение сухих веществ и влажности методом высушивания до постоянного веса для нежирных продуктов</t>
  </si>
  <si>
    <t>1.4.2.64.</t>
  </si>
  <si>
    <t>Определение массовой доли общего фосфора в мясных продуктах</t>
  </si>
  <si>
    <t>1.4.2.65.</t>
  </si>
  <si>
    <t>Определение остаточной активности кислой фосфатазы в мясных продуктах</t>
  </si>
  <si>
    <t>1.4.2.81.</t>
  </si>
  <si>
    <t>Определение белка методом Кьельдаля при сжигании на электроплите</t>
  </si>
  <si>
    <t>1.4.4.</t>
  </si>
  <si>
    <t>Определение тяжелых металлов, микро- и макроэлементов в пищевых продуктах</t>
  </si>
  <si>
    <t>1.4.4.1.</t>
  </si>
  <si>
    <t>Пробоподготовка экспресс-методом</t>
  </si>
  <si>
    <t>1.4.4.2.</t>
  </si>
  <si>
    <t>Пробоподготовка а) сжигание в муфельной печи для атомно-абсорбционного метода</t>
  </si>
  <si>
    <t>1.4.4.3.</t>
  </si>
  <si>
    <t xml:space="preserve">Пробоподготовка б) методом мокрой минерализации для полярографического метода </t>
  </si>
  <si>
    <t>1.4.4.4.</t>
  </si>
  <si>
    <t>Определение свинца, кадмия, меди, цинка, железа и других элементов атомно-абсорбционным методом (для каждого металла)</t>
  </si>
  <si>
    <t>1.4.4.11.</t>
  </si>
  <si>
    <t>Определение ртути (колориметрическим и атомно-абсорбционным методами ГОСТ 26927-86)</t>
  </si>
  <si>
    <t>1.4.4.22.</t>
  </si>
  <si>
    <t>Определение содержания химических элементов методом атомно-абсорбционной спектрометрии с электротермической атомизацией</t>
  </si>
  <si>
    <t>1.4.4.23.</t>
  </si>
  <si>
    <t>Определение содержания химических элементов полярографическим методом (для каждого элемента соответственно)</t>
  </si>
  <si>
    <t>1.4.4.23.1.</t>
  </si>
  <si>
    <t>Определение содержания химических элементов полярографическим методом для меди</t>
  </si>
  <si>
    <t>1.4.4.23.2.</t>
  </si>
  <si>
    <t>Определение содержания химических элементов полярографическим методом для свинца</t>
  </si>
  <si>
    <t>1.4.4.23.3.</t>
  </si>
  <si>
    <t>Определение содержания химических элементов полярографическим методом для цинка</t>
  </si>
  <si>
    <t>1.4.4.23.4.</t>
  </si>
  <si>
    <t>Определение содержания химических элементов полярографическим методом для кадмия .</t>
  </si>
  <si>
    <t>Микробиология</t>
  </si>
  <si>
    <t>Общие методы микробиологических исследований</t>
  </si>
  <si>
    <t>Микроскопический метод</t>
  </si>
  <si>
    <t>3.1.1.1.</t>
  </si>
  <si>
    <t>Микроскопия препаратов, окрашенных по Граму</t>
  </si>
  <si>
    <t>3.1.1.2.</t>
  </si>
  <si>
    <t>Микроскопия препаратов, окрашенных по методу Ожешко</t>
  </si>
  <si>
    <t>3.1.1.3.</t>
  </si>
  <si>
    <t>Микроскопия препаратов, окрашенных по методу Циля-Нильсена</t>
  </si>
  <si>
    <t>3.1.1.4.</t>
  </si>
  <si>
    <t>Микроскопия препаратов окрашенных по Романовскому-Гимзе</t>
  </si>
  <si>
    <t>3.1.1.5.</t>
  </si>
  <si>
    <t>Микроскопия препаратов окрашенных метиленовым синим</t>
  </si>
  <si>
    <t>3.1.1.6.</t>
  </si>
  <si>
    <t>Микроскопия мазков-отпечатков</t>
  </si>
  <si>
    <t>3.1.2.</t>
  </si>
  <si>
    <t>Культуральные методы. Приготовление сред</t>
  </si>
  <si>
    <t>3.1.2.1.</t>
  </si>
  <si>
    <t>Плотные питательные среды, приготовленные из сухих препаратов промышленного изготовления и разлитые чашки Петри в (Плоскирева Левина, Эндо, АГВ, МПА, ВСА, щелочной агар и др.)</t>
  </si>
  <si>
    <t>3.1.2.2.</t>
  </si>
  <si>
    <t>Плотные питательные среды, приготовленные из сухих препаратов промышленного изготовления и разлитые в пробирки (Клиглера, Симмонса, ацетатная, Гисса с углеводами и др.)</t>
  </si>
  <si>
    <t>3.1.2.3.</t>
  </si>
  <si>
    <t>Плотные питательные среды, приготовленные из сухих препаратов промышленного изготовления с добавлением одного компонента и разлитые в чашки Петри (кровяной агар сывороточный агар и др.),</t>
  </si>
  <si>
    <t>3.1.2.4.</t>
  </si>
  <si>
    <t>Плотные питательные среды, приготовленные из сухих препаратов промышленного изготовления с добавлением одного компонента и разлитые в пробирки (сывороточный агар,1% пептонная вода с теллуритом калия и др.)</t>
  </si>
  <si>
    <t>3.1.2.5.</t>
  </si>
  <si>
    <t>Плотные питательные среды, приготовленные из сухих препаратов промышленного изготовления с добавлением двух компонентов и разлитые в чашки Петри (желточно-солевой агар, кровяно-теллуритовый агар, среды с индикатором и углеводами и др.)</t>
  </si>
  <si>
    <t>3.1.2.6.</t>
  </si>
  <si>
    <t>Плотные питательные среды, приготовленные из сухих препаратов промышленного изготовления с добавлением двух компонетов и разлитые в пробирки (среда Кауффмана, среды с индикатором и углеводами и др.)</t>
  </si>
  <si>
    <t>3.1.2.7.</t>
  </si>
  <si>
    <t>Плотные питательные среды, приготовленные из сухих препаратов промышленного изготовления с добавлением трех и более компонентов и разлитые в чашки Петри (молочно-желточно-солевой агар, ЭДДС, желчно-щелочной агар и др.)</t>
  </si>
  <si>
    <t>3.1.2.8.</t>
  </si>
  <si>
    <t>Плотные питательные среды, приготовленные из сухих препаратов промышленного изготовления с добавлением трех и более компонентов и разлитые в пробирки (среда Ресселя и др.)</t>
  </si>
  <si>
    <t>3.1.2.9.</t>
  </si>
  <si>
    <t>Полужидкие питательные среды, приготовленные из сухих препаратов промышленного изготовления и разлитые в пробирки (среды Гисса с углеводами и др.)</t>
  </si>
  <si>
    <t>3.1.2.10.</t>
  </si>
  <si>
    <t>Полужидкие питательные среды, приготовленные из сухих препаратов промышленного изготовления с добавлением двух и более компонентов и разлитые в пробирки (среда Хью-Лейфсона, Вильсон-блер и др.)</t>
  </si>
  <si>
    <t>3.1.2.11.</t>
  </si>
  <si>
    <t>Жидкие питательные среды, приготовленные из сухих препаратов промышленного изготовления и разлитые в пробирки (среда Кода, Кесслера и др.)</t>
  </si>
  <si>
    <t>3.1.2.12.</t>
  </si>
  <si>
    <t>Жидкие питательные среды, приготовленные из сухих препаратов промышленного изготовления с добавлением одного компонента и разлитые в пробирки (среда Сабуро, сахарный бульон, солевой бульон и др.)</t>
  </si>
  <si>
    <t>3.1.2.13.</t>
  </si>
  <si>
    <t>Жидкие питательные среды, приготовленные из сухих препаратов промышленного изготовления с добавлением двух компонентов и разлитые в пробирки (среда для гемокультур, риса с индикатором и углеводами и др.)</t>
  </si>
  <si>
    <t>3.1.2.14.</t>
  </si>
  <si>
    <t>Жидкие питательные среды, приготовленные из сухих препаратов промышленного изготовления с добавлением трех и более компонентов и разлитые в пробирки (среды с аминокислотами, магниевая среда и др.)</t>
  </si>
  <si>
    <t>3.1.2.15.</t>
  </si>
  <si>
    <t>Жидкие и полужидкие питательные среды, приготовленные в лабораторных условиях из сухой основы промышленного изготовления и разлитые в пробирки (среда Блаурокка, Китт-Тароци, среда Пизу, двухфазная среда и др.)</t>
  </si>
  <si>
    <t>3.1.3.2.</t>
  </si>
  <si>
    <t>Реакция торможения гемагглютинации (РПГА)</t>
  </si>
  <si>
    <t>3.1.4.</t>
  </si>
  <si>
    <t>Методы определения чувствительности к антибиотикам</t>
  </si>
  <si>
    <t>3.1.4.1.</t>
  </si>
  <si>
    <t>Определение чувствительности микроорганизмов к антибиотикам методом диффузии в агар с использованием дисков</t>
  </si>
  <si>
    <t>3.1.4.2.</t>
  </si>
  <si>
    <t>Определение чувствительности микроорганизмов к антибиотикам методом разведений в жидкой питательной среде</t>
  </si>
  <si>
    <t>3.1.4.3.</t>
  </si>
  <si>
    <t>Определение чувствительности микроорганизмов к антибиотикам методом разведений в питательном агаре</t>
  </si>
  <si>
    <t>Методы испытания противомикробной активности дезинфицирующих средств и антисептиков</t>
  </si>
  <si>
    <t>3.1.5.1.</t>
  </si>
  <si>
    <t>Качественный суспензионный метод испытания дезинфектантов</t>
  </si>
  <si>
    <t>3.1.5.2.</t>
  </si>
  <si>
    <t>Количественный суспензионный метод испытания дезинфектантов</t>
  </si>
  <si>
    <t>3.1.5.3.</t>
  </si>
  <si>
    <t>Метод испытания противомикробной активности дезинфектантов с использованием тест-объектов</t>
  </si>
  <si>
    <t>3.1.5.4.</t>
  </si>
  <si>
    <t>Качественный суспензионный метод испытания антисептиков</t>
  </si>
  <si>
    <t>Количественный суспензионный метод испытания антисептиков</t>
  </si>
  <si>
    <t>3.1.5.6.</t>
  </si>
  <si>
    <t>Метод испытания противомикробной активности антисептиков для хирургической антисептики рук</t>
  </si>
  <si>
    <t>3.1.5.7.</t>
  </si>
  <si>
    <t>Метод испытания противомикробной активности для определения пролонгированного действия</t>
  </si>
  <si>
    <t>3.1.5.8.</t>
  </si>
  <si>
    <t>Метод испытания антимикробной активности антисептиков для гигиенической антисептики рук</t>
  </si>
  <si>
    <t>3.1.6.</t>
  </si>
  <si>
    <t>Методы контроля питательных сред (1-й чашки или пробирки с питательной средой)</t>
  </si>
  <si>
    <t>3.1.6.1.</t>
  </si>
  <si>
    <t>Методы определения показателя чувствительности питательных сред (всхожести клеток микроорганизмов)</t>
  </si>
  <si>
    <t>3.1.6.2.</t>
  </si>
  <si>
    <t>Методы определения показателя ингибиции питательных сред</t>
  </si>
  <si>
    <t>3.1.6.3.</t>
  </si>
  <si>
    <t>Методы определения скорости роста (времени формирования колоний на плотных или отчетливых признаков роста на жидких питательных средах)</t>
  </si>
  <si>
    <t>3.1.6.4.</t>
  </si>
  <si>
    <t>Методы определения дифференцирующих свойств питательных сред</t>
  </si>
  <si>
    <t>3.1.6.5.</t>
  </si>
  <si>
    <t>Методы определения биохимических свойств контрольных штаммов микроорганизмов на испытуемых питательных средах</t>
  </si>
  <si>
    <t>3.1.6.6.</t>
  </si>
  <si>
    <t>Методы определения стерильности питательных сред</t>
  </si>
  <si>
    <t>3.1.6.7.</t>
  </si>
  <si>
    <t>Методы определения стабильности биологических свойств контрольных штаммов микроорганизмов на питательных средах</t>
  </si>
  <si>
    <t>3.1.6.8.</t>
  </si>
  <si>
    <t>Методы определения количества выросших колоний контрольных штаммов микроорганизмов на испытуемой среде по отношению к контрольной (МПА) – для плотных питательных сред (показатель прорастания микробных клеток)</t>
  </si>
  <si>
    <t>3.1.6.9.</t>
  </si>
  <si>
    <t>Методы определения чувствительности к антибиотикам контрольных штаммов микроорганизмов методом диффузии в агар с использованием дисков (для сред АГВ, Мюллер-Хинтон агар и др.).</t>
  </si>
  <si>
    <t>3.2.1.4.</t>
  </si>
  <si>
    <t>Методы микробиологических исследований клинического материала на анаэробную флору</t>
  </si>
  <si>
    <t>3.2.1.5.</t>
  </si>
  <si>
    <t>Микробиологические методы исследования спинно-мозговой жидкости</t>
  </si>
  <si>
    <t>3.2.1.6.</t>
  </si>
  <si>
    <t>Микробиологические методы исследования желчи</t>
  </si>
  <si>
    <t>3.2.1.9.</t>
  </si>
  <si>
    <t>Микробиологические методы исследования отделяемого глаз, конъюнктивы, век, слезных мешков, роговицы</t>
  </si>
  <si>
    <t>3.2.1.10.</t>
  </si>
  <si>
    <t>Микробиологические методы исследования отделяемого половых органов (уретра, цервикальный канал, влагалище, простата и др.)</t>
  </si>
  <si>
    <t>3.2.1.11.</t>
  </si>
  <si>
    <t>Методы микробиологических исследований прочего клинического материала на аэробную и факультативно-анаэробную флору</t>
  </si>
  <si>
    <t xml:space="preserve">2-е исследование </t>
  </si>
  <si>
    <t>3-е и последующие исследования</t>
  </si>
  <si>
    <t>3.2.1.19.</t>
  </si>
  <si>
    <t>Микробиологические методы идентификации микроорганизмов семейства Corinebacterium</t>
  </si>
  <si>
    <t>3.2.1.20.</t>
  </si>
  <si>
    <t>Микробиологические методы идентификации микроорганизмов семейства Neissericeae</t>
  </si>
  <si>
    <t>3.2.1.21.</t>
  </si>
  <si>
    <t>Микробиологические методы идентификации микроорганизмов рода Bordetella</t>
  </si>
  <si>
    <t>3.2.1.22.</t>
  </si>
  <si>
    <t>Микробиологические методы идентификации микрооорганизмов рода Yersinia</t>
  </si>
  <si>
    <t>3.2.1.23.</t>
  </si>
  <si>
    <t>Количественные методы микробиологических исследований клинического материала на стафилококк</t>
  </si>
  <si>
    <t>3.2.1.24.</t>
  </si>
  <si>
    <t>Количественные методы исследования клинического материала на дрожжевые грибы</t>
  </si>
  <si>
    <t>3.2.1.30.</t>
  </si>
  <si>
    <t>Микробиологические методы идентификации дрожжеподобных грибов рода Candida и др.</t>
  </si>
  <si>
    <t>3.2.1.31.</t>
  </si>
  <si>
    <t>Микробиологические методы идентификации грамположительных палочек родов Bacillus, Lactobacillus, Actinomyces, Clostridium и др</t>
  </si>
  <si>
    <t>3.2.1.32.</t>
  </si>
  <si>
    <t>Микробиологические идентификации неферментирующих бактерий, в т.ч. рода Pseudomonas</t>
  </si>
  <si>
    <t>3.2.1.33.</t>
  </si>
  <si>
    <t>Микробиологические методы идентификации микроорганизмов рода Haemophilus</t>
  </si>
  <si>
    <t>3.2.1.34.</t>
  </si>
  <si>
    <t>Микробиологические методы идентификации мицелиальных грибов рода Aspergillus и др.</t>
  </si>
  <si>
    <t>3.2.1.35.</t>
  </si>
  <si>
    <t>Микробиологические методы идентификации грамположительных палочек рода Listeria.</t>
  </si>
  <si>
    <t>3.2.1.36.</t>
  </si>
  <si>
    <t>Микробиологические методы идентификации микроорганизмов рода Campylobacter</t>
  </si>
  <si>
    <t>3.2.1.38.</t>
  </si>
  <si>
    <t>Контроль качества ПСО (азпирамовая проба)</t>
  </si>
  <si>
    <t>Санитарная микробиология</t>
  </si>
  <si>
    <t>Микробиологические методы исследования объектов внешней среды</t>
  </si>
  <si>
    <t>Определение общего количества мезофильных аэробных и факультативно анаэробных микроорганизмов в 1 г образца</t>
  </si>
  <si>
    <t>3.3.1.2.</t>
  </si>
  <si>
    <t>Определение наличия патогенных микроорганизмов, в том числе сальмонелл в определенном количества образца</t>
  </si>
  <si>
    <t>3.3.1.3.</t>
  </si>
  <si>
    <t>Определение количества БГКП в 1 г методом наиболее вероятного числа (НВЧ)</t>
  </si>
  <si>
    <t>3.3.1.4.</t>
  </si>
  <si>
    <t>Определение количества БГКП в 1 г продукта методом посева на поверхность селективно-диагностической среды</t>
  </si>
  <si>
    <t>3.3.1.5.</t>
  </si>
  <si>
    <t>а) Определение наличия БГКП в определенном количестве образца</t>
  </si>
  <si>
    <t>3.3.1.6.</t>
  </si>
  <si>
    <t>б) Определение наличия БГКП титрационным методом (соки, напитки)</t>
  </si>
  <si>
    <t>3.3.1.7.</t>
  </si>
  <si>
    <t>Определение сульфитредуцирующих клостридий в определенном количестве образца</t>
  </si>
  <si>
    <t>3.3.1.8.</t>
  </si>
  <si>
    <t>Определение коагулазоположительного стафилококка в определенном количестве образца</t>
  </si>
  <si>
    <t>3.3.1.9.</t>
  </si>
  <si>
    <t>Определение количества энтерококков в определенном количестве образца</t>
  </si>
  <si>
    <t>3.3.1.10.</t>
  </si>
  <si>
    <t>Определение наличия Вас. cereus в определенном количестве образца</t>
  </si>
  <si>
    <t>3.3.1.11.</t>
  </si>
  <si>
    <t>а) Установление промышленной стерильности консервов: подготовка проб к анализу</t>
  </si>
  <si>
    <t>3.3.1.12.</t>
  </si>
  <si>
    <t>б) 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</si>
  <si>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3.3.1.13.</t>
  </si>
  <si>
    <t>Определение протея в определенном количестве образца</t>
  </si>
  <si>
    <t>3.3.1.14.</t>
  </si>
  <si>
    <t>Определение наличия P. aeruginosa в определенном объеме образца</t>
  </si>
  <si>
    <t>3.3.1.15.</t>
  </si>
  <si>
    <t>Определение молочнокислых бактерий в определенном объеме образца</t>
  </si>
  <si>
    <t>3.3.1.16.</t>
  </si>
  <si>
    <t>Определение количества плесневых грибов и дрожжей в определенном количестве образца</t>
  </si>
  <si>
    <t>3.3.1.17.</t>
  </si>
  <si>
    <t>Определение количества БГКП методом мембранной фильтрации</t>
  </si>
  <si>
    <t>3.3.1.18.</t>
  </si>
  <si>
    <t>Определение бляшкообразующих единиц (БОЕ) в определенном количестве материала из объектов внешней среды</t>
  </si>
  <si>
    <t>3.3.1.19.</t>
  </si>
  <si>
    <t>Определение антибиотиков в исследуемых образцах</t>
  </si>
  <si>
    <t>3.3.1.20.</t>
  </si>
  <si>
    <t>Контроль стерильности лекарственных средств, изделий медицинского и иного назначения, прочих медицинских препаратов</t>
  </si>
  <si>
    <t>3.3.1.21.</t>
  </si>
  <si>
    <t>Стерилизация изделий медицинского назначения в паровом стерилизаторе (автоклаве)</t>
  </si>
  <si>
    <t>3.3.1.22.</t>
  </si>
  <si>
    <t>Стерилизация изделий медицинского назначения горячим воздухом (в шкафу сушильно-стерилизационном)</t>
  </si>
  <si>
    <t>3.3.1.32.</t>
  </si>
  <si>
    <t>Определение иерсиний в определенном количестве образца</t>
  </si>
  <si>
    <t>3.3.1.33.</t>
  </si>
  <si>
    <t>Определение бифидобактерий в исследуемом образце</t>
  </si>
  <si>
    <t>3.3.1.34.</t>
  </si>
  <si>
    <t>Определение виностойкости в исследуемом образце.</t>
  </si>
  <si>
    <t>3.3.1.35.</t>
  </si>
  <si>
    <t>Выявление Listeria monocytogenes в пищевых продуктах (для 100г продукта)</t>
  </si>
  <si>
    <t>3.3.1.36.</t>
  </si>
  <si>
    <t>Выявление Listeria monocytogenes в пищевых продуктах (для 50г продукта)</t>
  </si>
  <si>
    <t>3.3.1.37.</t>
  </si>
  <si>
    <t>Выявление Listeria monocytogenes в пищевых продуктах (для 25г продукта)</t>
  </si>
  <si>
    <t>3.3.1.38.</t>
  </si>
  <si>
    <t>Определение наличия БГКП титрационным методом (вода)</t>
  </si>
  <si>
    <t>3.3.1.41.</t>
  </si>
  <si>
    <t>Контроль работы паровых и воздушных стерилизаторов</t>
  </si>
  <si>
    <t>3.3.1.42.</t>
  </si>
  <si>
    <t>Контроль работы дезкамер</t>
  </si>
  <si>
    <t>3.3.1.43.</t>
  </si>
  <si>
    <t>Определение наличия микроорганизмов семейства Enterobacteriaceae в определенном количестве образца</t>
  </si>
  <si>
    <t>Определение наличия E. coli в определенном количестве образца</t>
  </si>
  <si>
    <t>3.3.1.44.</t>
  </si>
  <si>
    <t>Оформление результатов исследований</t>
  </si>
  <si>
    <t>4.2.1.</t>
  </si>
  <si>
    <t>Оформление и регистрация пациента</t>
  </si>
  <si>
    <t>4.2.1.2.</t>
  </si>
  <si>
    <t>Консультация врача-вирусолога, микробиолога или кандидата наук</t>
  </si>
  <si>
    <t>Паразитология</t>
  </si>
  <si>
    <t>Паразитологическое исследование морской рыбы и рыбной продукции</t>
  </si>
  <si>
    <t>Исследование морской рыбы и рыбной продукции (25 экземпляров)</t>
  </si>
  <si>
    <t>5.2.</t>
  </si>
  <si>
    <t>Определение жизнеспособности личинок гельминтов, опасных для человека</t>
  </si>
  <si>
    <t>5.2.1.</t>
  </si>
  <si>
    <t>5.3.</t>
  </si>
  <si>
    <t>Исследование рыбы пресных водоемов (25 экземпляров)</t>
  </si>
  <si>
    <t>5.3.1.</t>
  </si>
  <si>
    <t>Исследование рыбы на зараженность плероцеркоидами дифиллоботриид</t>
  </si>
  <si>
    <t>5.3.2.</t>
  </si>
  <si>
    <t>Исследование рыбы на зараженность метацеркариями описторхиса (25 экземпляров)</t>
  </si>
  <si>
    <t>5.4.</t>
  </si>
  <si>
    <t>Методы определения жизнеспособности метацеркариев</t>
  </si>
  <si>
    <t>5.4.1.</t>
  </si>
  <si>
    <t>Исследование мяса</t>
  </si>
  <si>
    <t>5.6.</t>
  </si>
  <si>
    <t>Исследование объектов окружающей среды</t>
  </si>
  <si>
    <t>5.6.1.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</si>
  <si>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криптоспоридий.</t>
  </si>
  <si>
    <t>5.6.2.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</si>
  <si>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криптоспоридий.</t>
  </si>
  <si>
    <t>5.6.3.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</si>
  <si>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криптоспоридий.</t>
  </si>
  <si>
    <t>5.6.4.</t>
  </si>
  <si>
    <t>Исследование 1 пробы овощей-фруктов, зелени (экспресс-метод с использованием концентратора гидробиологического) на яйца гельминтов, цисты лямблий, ооцисты криптоспоридий.</t>
  </si>
  <si>
    <t>5.6.5.</t>
  </si>
  <si>
    <t>Исследование столовой травы, зелени на личинки гельминтов (метод Бермана)</t>
  </si>
  <si>
    <t>5.6.6.</t>
  </si>
  <si>
    <t>Исследование 1 пробы почвы на яйца и личинки гельминтов методом "ИМП и ТМ" (усовершенствованный)</t>
  </si>
  <si>
    <t>5.7.</t>
  </si>
  <si>
    <t>Определение яиц гельминтов в клиническом материале</t>
  </si>
  <si>
    <t>5.7.2.</t>
  </si>
  <si>
    <t>Определение цист патогенных кишечных простейших, ооцист криптоспоридий</t>
  </si>
  <si>
    <t xml:space="preserve">       Главный бухгалтер                                                                                      Н.А.Соркина                                          </t>
  </si>
  <si>
    <t xml:space="preserve">      Исполнил экономист                                                                                     А.В.Воробей</t>
  </si>
  <si>
    <t>Главный врач ГУ "Калинковичский районный ЦГиЭ"</t>
  </si>
  <si>
    <t>__________________Д.В.Смоляков</t>
  </si>
  <si>
    <t>27 января  2021 г.</t>
  </si>
  <si>
    <r>
      <t xml:space="preserve">Прейскурант цен от 01 февраля 2021г. на  санитарно-гигиенические, микробиологические и токсикологические услуги в ГУ "Калинковичский районный центр гигиены и эпидемиологии" </t>
    </r>
    <r>
      <rPr>
        <b/>
        <u/>
        <sz val="14"/>
        <rFont val="Times New Roman"/>
        <family val="1"/>
        <charset val="204"/>
      </rPr>
      <t>для иностранных граждан,  пребывающих или временно проживающих в Республике Беларусь.</t>
    </r>
  </si>
  <si>
    <t>№ п</t>
  </si>
  <si>
    <t>Тариф  без учета НДС, руб.*</t>
  </si>
  <si>
    <t>Тариф с учетом НДС,руб.*</t>
  </si>
  <si>
    <t>Тариф  без учета НДС, руб.коп.</t>
  </si>
  <si>
    <t>Тариф с учетом НДС,руб.   коп.</t>
  </si>
  <si>
    <t>до 30.06.2016г</t>
  </si>
  <si>
    <t>Санитарно-гигиенические услуги</t>
  </si>
  <si>
    <t>11.1.3.</t>
  </si>
  <si>
    <t>Идентификация продукции</t>
  </si>
  <si>
    <t>исследование</t>
  </si>
  <si>
    <t>11.1.4.</t>
  </si>
  <si>
    <t>Отбор проб (образцов)</t>
  </si>
  <si>
    <t>11.1.6.</t>
  </si>
  <si>
    <t>Изготовление и выдача копий, дубликатов документов по результатам государственной санитарно-гигиенической экспертизы</t>
  </si>
  <si>
    <t>Государственная санитарно-гигиеническая экспертиза:</t>
  </si>
  <si>
    <t>11.2.1.</t>
  </si>
  <si>
    <t>Государственная санитарно-гигиеническая экспертиза производства, выпуска, транспортировки и реализации товаров, изделий и услуг</t>
  </si>
  <si>
    <t>11.2.1.1.</t>
  </si>
  <si>
    <t>Государственная санитарно-гигиеническая экспертиза и обследование торговых мест на рынках, объектов мелкорозничной сети (киоски, лотки) с числом торгующих до 3-х человек, а также автотранспорта для продуктов питания</t>
  </si>
  <si>
    <t>11.2.1.2</t>
  </si>
  <si>
    <t>Государственная санитарно-гигиеническая  экспертиза и  обследование  автотранспорта, занятого перевозкой продуктов  питания</t>
  </si>
  <si>
    <t>11.2.1.3.</t>
  </si>
  <si>
    <t>Государственная санитарно-гигиеническая экспертиза и обследование цехов, предприятий и других объектов с числом работающих до 10 человек</t>
  </si>
  <si>
    <t>11.2.1.4.</t>
  </si>
  <si>
    <t>Государственная санитарно-гигиеническая экспертиза и обследование цехов, предприятий и других объектов с числом работающих до 11-50 человек, бань вместимостью до 50 помывочных мест, предприятий общественного питания вместимостью до 50 посадочных мест.</t>
  </si>
  <si>
    <t>11.2.1.5.</t>
  </si>
  <si>
    <t xml:space="preserve">Государственная санитарно-гигиеническая экспертиза и обследование цехов, предприятий, в том числе пищевой промышленности, магазинов, рынков, коммунальных объектов с числом работающих 51-100 человек, бань вместимостью свыше 50 помывочных мест, предприятий </t>
  </si>
  <si>
    <t>11.2.1.6.</t>
  </si>
  <si>
    <t>Государственная санитарно-гигиеническая экспертиза и обследование предприятий и других объектов, с числом работающих 101-300 человек</t>
  </si>
  <si>
    <t>11.2.1.7.</t>
  </si>
  <si>
    <t>Государственная санитарно-гигиеническая экспертиза и обследование предприятий и других объектов, с числом работающих свыше 300 человек</t>
  </si>
  <si>
    <t>11.2.1.8.</t>
  </si>
  <si>
    <t>Государственная санитарно-гигиеническая экспертиза технологического оборудования</t>
  </si>
  <si>
    <t>Главный бухгалтер                                                                                                                                 Соркина Н.А.</t>
  </si>
  <si>
    <t>Главный бухгалтер                                                              Н.А. Соркина</t>
  </si>
  <si>
    <r>
      <t xml:space="preserve">ДЕЗИНСЕКЦИИ И ДЕЗИНФЕКЦИИ  </t>
    </r>
    <r>
      <rPr>
        <b/>
        <u/>
        <sz val="10"/>
        <rFont val="Times New Roman"/>
        <family val="1"/>
        <charset val="204"/>
      </rPr>
      <t>НА  01 февраля  2021 года№18</t>
    </r>
  </si>
  <si>
    <t>_____Д.В.Смоляков</t>
  </si>
  <si>
    <r>
      <t xml:space="preserve">  </t>
    </r>
    <r>
      <rPr>
        <b/>
        <u/>
        <sz val="10"/>
        <rFont val="Times New Roman"/>
        <family val="1"/>
        <charset val="204"/>
      </rPr>
      <t>НА  01 февраля  2021 года№18</t>
    </r>
  </si>
  <si>
    <r>
      <t>ТАРИФЫ НА УСЛУГИ ПО ДЕРАТИЗАЦИИ, ДЕЗИНСЕКЦИИ И ДЕЗИНФЕКЦИИ ДЛЯ ИНОСТРАННЫХ ГРАЖДАН,</t>
    </r>
    <r>
      <rPr>
        <b/>
        <u/>
        <sz val="10"/>
        <rFont val="Times New Roman"/>
        <family val="1"/>
        <charset val="204"/>
      </rPr>
      <t xml:space="preserve"> ПРЕБЫВАЮЩИХ ИЛИ ВРЕМЕННО ПРОЖИВАЮЩИХ В </t>
    </r>
    <r>
      <rPr>
        <b/>
        <sz val="10"/>
        <rFont val="Times New Roman"/>
        <family val="1"/>
        <charset val="204"/>
      </rPr>
      <t>Республике Беларусь</t>
    </r>
  </si>
  <si>
    <t>культуральное исследование при росте микроорганизмов</t>
  </si>
  <si>
    <t xml:space="preserve">на платные  услуги  микробиологические, 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</si>
</sst>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5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0" borderId="0" xfId="0" applyFont="1" applyFill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9" fillId="0" borderId="2" xfId="0" applyFont="1" applyFill="1" applyBorder="1"/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/>
    </xf>
    <xf numFmtId="0" fontId="17" fillId="0" borderId="12" xfId="0" applyFont="1" applyFill="1" applyBorder="1" applyAlignment="1" applyProtection="1">
      <alignment horizontal="left" vertical="center" wrapText="1"/>
    </xf>
    <xf numFmtId="2" fontId="9" fillId="4" borderId="2" xfId="0" applyNumberFormat="1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 applyProtection="1">
      <alignment vertical="justify" wrapText="1"/>
      <protection locked="0"/>
    </xf>
    <xf numFmtId="0" fontId="2" fillId="0" borderId="0" xfId="0" applyFont="1" applyFill="1" applyBorder="1" applyAlignment="1" applyProtection="1">
      <alignment vertical="justify" wrapText="1"/>
      <protection locked="0"/>
    </xf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5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justify" wrapText="1"/>
      <protection locked="0"/>
    </xf>
    <xf numFmtId="0" fontId="2" fillId="0" borderId="0" xfId="0" applyFont="1" applyFill="1" applyAlignment="1" applyProtection="1">
      <alignment horizontal="center" vertical="justify" wrapText="1"/>
      <protection locked="0"/>
    </xf>
    <xf numFmtId="1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Fill="1" applyAlignment="1" applyProtection="1">
      <alignment horizontal="center" wrapText="1"/>
      <protection locked="0"/>
    </xf>
    <xf numFmtId="2" fontId="2" fillId="0" borderId="2" xfId="0" applyNumberFormat="1" applyFont="1" applyFill="1" applyBorder="1"/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18" fillId="0" borderId="2" xfId="0" applyFont="1" applyFill="1" applyBorder="1"/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vertical="top"/>
    </xf>
    <xf numFmtId="2" fontId="2" fillId="0" borderId="0" xfId="0" applyNumberFormat="1" applyFont="1" applyFill="1" applyBorder="1"/>
    <xf numFmtId="2" fontId="2" fillId="3" borderId="2" xfId="0" applyNumberFormat="1" applyFont="1" applyFill="1" applyBorder="1"/>
    <xf numFmtId="164" fontId="3" fillId="0" borderId="0" xfId="0" applyNumberFormat="1" applyFont="1" applyFill="1" applyBorder="1" applyAlignmen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1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29" fillId="0" borderId="2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/>
    <xf numFmtId="0" fontId="9" fillId="0" borderId="2" xfId="0" applyFont="1" applyBorder="1" applyAlignment="1"/>
    <xf numFmtId="1" fontId="12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8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17" fillId="0" borderId="35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>
      <alignment horizontal="left"/>
    </xf>
    <xf numFmtId="1" fontId="25" fillId="0" borderId="2" xfId="0" applyNumberFormat="1" applyFont="1" applyBorder="1" applyAlignment="1">
      <alignment horizontal="center" wrapText="1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5" borderId="2" xfId="0" applyFont="1" applyFill="1" applyBorder="1" applyAlignment="1">
      <alignment vertical="top" wrapText="1"/>
    </xf>
    <xf numFmtId="1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" fontId="31" fillId="0" borderId="2" xfId="0" applyNumberFormat="1" applyFont="1" applyBorder="1"/>
    <xf numFmtId="164" fontId="2" fillId="0" borderId="2" xfId="0" applyNumberFormat="1" applyFont="1" applyFill="1" applyBorder="1" applyAlignment="1">
      <alignment horizontal="center"/>
    </xf>
    <xf numFmtId="0" fontId="31" fillId="0" borderId="2" xfId="0" applyFont="1" applyBorder="1"/>
    <xf numFmtId="1" fontId="0" fillId="0" borderId="2" xfId="0" applyNumberFormat="1" applyBorder="1"/>
    <xf numFmtId="0" fontId="5" fillId="5" borderId="2" xfId="0" applyFont="1" applyFill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2" fontId="16" fillId="0" borderId="2" xfId="0" applyNumberFormat="1" applyFont="1" applyBorder="1"/>
    <xf numFmtId="2" fontId="0" fillId="0" borderId="2" xfId="0" applyNumberFormat="1" applyFont="1" applyBorder="1"/>
    <xf numFmtId="2" fontId="0" fillId="4" borderId="2" xfId="0" applyNumberFormat="1" applyFill="1" applyBorder="1"/>
    <xf numFmtId="0" fontId="9" fillId="0" borderId="0" xfId="0" applyFont="1"/>
    <xf numFmtId="0" fontId="2" fillId="0" borderId="37" xfId="0" applyFont="1" applyBorder="1" applyAlignment="1"/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/>
    </xf>
    <xf numFmtId="0" fontId="2" fillId="0" borderId="2" xfId="0" applyFont="1" applyBorder="1"/>
    <xf numFmtId="0" fontId="34" fillId="5" borderId="10" xfId="0" applyFont="1" applyFill="1" applyBorder="1" applyAlignment="1">
      <alignment vertical="top" wrapText="1"/>
    </xf>
    <xf numFmtId="1" fontId="2" fillId="0" borderId="2" xfId="0" applyNumberFormat="1" applyFont="1" applyBorder="1"/>
    <xf numFmtId="0" fontId="22" fillId="0" borderId="2" xfId="0" applyFont="1" applyFill="1" applyBorder="1" applyAlignment="1">
      <alignment wrapText="1"/>
    </xf>
    <xf numFmtId="2" fontId="14" fillId="0" borderId="2" xfId="0" applyNumberFormat="1" applyFont="1" applyBorder="1"/>
    <xf numFmtId="0" fontId="34" fillId="0" borderId="0" xfId="0" applyFont="1"/>
    <xf numFmtId="0" fontId="0" fillId="0" borderId="0" xfId="0" applyFill="1" applyAlignment="1"/>
    <xf numFmtId="0" fontId="8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12" fillId="0" borderId="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19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" fontId="12" fillId="0" borderId="2" xfId="0" applyNumberFormat="1" applyFont="1" applyBorder="1" applyAlignment="1"/>
    <xf numFmtId="0" fontId="9" fillId="0" borderId="2" xfId="0" applyFont="1" applyBorder="1" applyAlignment="1"/>
    <xf numFmtId="0" fontId="12" fillId="0" borderId="2" xfId="0" applyFont="1" applyBorder="1" applyAlignment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1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8;&#1077;&#1081;&#1089;&#1082;&#1091;&#1088;&#1072;&#1085;&#1090;%20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77;&#1081;&#1089;&#1082;&#1091;&#1088;&#1072;&#1085;&#1090;%20&#1086;&#1090;%2022.10.2018&#1075;\&#1055;&#1088;&#1077;&#1081;&#1089;&#1082;&#1091;&#1088;&#1072;&#1085;&#1090;%20&#1087;&#1086;%20&#1085;&#1086;&#1074;&#1086;&#1084;&#1091;%20&#1053;&#1040;&#1064;%20-%20&#1082;&#1086;&#1087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9;&#1082;&#1086;&#1085;&#1086;&#1084;\Desktop\&#1055;&#1088;&#1077;&#1081;&#1089;&#1082;&#1091;&#1088;&#1072;&#1085;&#1090;%2001.05.2017&#1075;\&#1055;&#1088;&#1077;&#1081;&#1089;&#1082;&#1091;&#1088;&#1072;&#1085;&#1090;%20&#1054;&#1055;&#10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9;&#1082;&#1086;&#1085;&#1086;&#1084;\Desktop\&#1055;&#1088;&#1077;&#1081;&#1089;&#1082;&#1091;&#1088;&#1072;&#1085;&#1090;%2001.05.2017&#1075;\&#1055;&#1056;&#1045;&#1049;&#1057;&#1050;&#1059;&#1056;&#1040;&#1053;&#1085;&#1072;%20&#1087;&#1083;&#1072;&#1090;&#1085;&#1099;&#1077;%20&#1091;&#1089;&#1083;&#1091;&#1075;&#1080;%20&#1080;&#1085;.&#1075;&#1088;&#1072;&#1078;&#1076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9;&#1082;&#1086;&#1085;&#1086;&#1084;\Desktop\&#1055;&#1088;&#1077;&#1081;&#1089;&#1082;&#1091;&#1088;&#1072;&#1085;&#1090;%2001.05.2017&#1075;\&#1055;&#1088;&#1077;&#1081;&#1089;&#1082;&#1091;&#1088;&#1072;&#1085;&#1090;%20&#1085;&#1072;%20&#1089;&#1072;&#1085;&#1080;&#1090;&#1072;&#1088;&#1085;&#1086;-&#1075;&#1080;&#1075;&#1077;&#1085;&#1080;&#1095;.%20&#1091;&#1089;&#1083;&#1091;&#1075;&#1080;%20&#1080;&#1085;&#1075;.&#1075;&#1088;&#1072;&#1078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ута"/>
      <sheetName val="Накладные"/>
      <sheetName val="Хронометраж"/>
      <sheetName val="Калькуляция "/>
      <sheetName val="Прейскурант"/>
      <sheetName val="Расхода накладные 22.10.2018"/>
      <sheetName val="Калькуляция 22,10,2018"/>
      <sheetName val="расчет з.п.за 1минуту"/>
      <sheetName val="Прейскурант №13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AG15">
            <v>5.71</v>
          </cell>
          <cell r="AH15">
            <v>6.85</v>
          </cell>
        </row>
        <row r="17">
          <cell r="AG17">
            <v>11.41</v>
          </cell>
          <cell r="AH17">
            <v>13.69</v>
          </cell>
        </row>
        <row r="18">
          <cell r="AG18">
            <v>1.1399999999999999</v>
          </cell>
          <cell r="AH18">
            <v>1.37</v>
          </cell>
        </row>
        <row r="20">
          <cell r="AG20">
            <v>18.87</v>
          </cell>
          <cell r="AH20">
            <v>22.64</v>
          </cell>
        </row>
        <row r="21">
          <cell r="AG21">
            <v>1.89</v>
          </cell>
          <cell r="AH21">
            <v>2.27</v>
          </cell>
        </row>
        <row r="23">
          <cell r="AG23">
            <v>3.91</v>
          </cell>
          <cell r="AH23">
            <v>4.6900000000000004</v>
          </cell>
        </row>
        <row r="24">
          <cell r="AG24">
            <v>3.91</v>
          </cell>
          <cell r="AH24">
            <v>4.6900000000000004</v>
          </cell>
        </row>
        <row r="26">
          <cell r="AG26">
            <v>1.9</v>
          </cell>
          <cell r="AH26">
            <v>2.2799999999999998</v>
          </cell>
        </row>
        <row r="27">
          <cell r="AG27">
            <v>1.9</v>
          </cell>
          <cell r="AH27">
            <v>2.2799999999999998</v>
          </cell>
        </row>
        <row r="29">
          <cell r="AG29">
            <v>0.81</v>
          </cell>
          <cell r="AH29">
            <v>0.97</v>
          </cell>
        </row>
        <row r="30">
          <cell r="AG30">
            <v>0.81</v>
          </cell>
          <cell r="AH30">
            <v>0.97</v>
          </cell>
        </row>
        <row r="32">
          <cell r="AG32">
            <v>0.16</v>
          </cell>
          <cell r="AH32">
            <v>0.19</v>
          </cell>
        </row>
        <row r="33">
          <cell r="AG33">
            <v>0.16</v>
          </cell>
          <cell r="AH33">
            <v>0.19</v>
          </cell>
        </row>
        <row r="38">
          <cell r="AG38">
            <v>4.0199999999999996</v>
          </cell>
          <cell r="AH38">
            <v>4.82</v>
          </cell>
        </row>
        <row r="40">
          <cell r="AG40">
            <v>8.36</v>
          </cell>
          <cell r="AH40">
            <v>10.029999999999999</v>
          </cell>
        </row>
        <row r="42">
          <cell r="AG42">
            <v>12.84</v>
          </cell>
          <cell r="AH42">
            <v>15.41</v>
          </cell>
        </row>
        <row r="45">
          <cell r="AG45">
            <v>25.68</v>
          </cell>
          <cell r="AH45">
            <v>30.82</v>
          </cell>
        </row>
        <row r="47">
          <cell r="AG47">
            <v>17.12</v>
          </cell>
          <cell r="AH47">
            <v>20.54</v>
          </cell>
        </row>
        <row r="49">
          <cell r="AG49">
            <v>8.56</v>
          </cell>
          <cell r="AH49">
            <v>10.27</v>
          </cell>
        </row>
        <row r="53">
          <cell r="AG53">
            <v>2.85</v>
          </cell>
          <cell r="AH53">
            <v>3.42</v>
          </cell>
        </row>
        <row r="55">
          <cell r="AG55">
            <v>2.85</v>
          </cell>
          <cell r="AH55">
            <v>3.42</v>
          </cell>
        </row>
        <row r="57">
          <cell r="AG57">
            <v>8.56</v>
          </cell>
          <cell r="AH57">
            <v>10.27</v>
          </cell>
        </row>
        <row r="59">
          <cell r="AG59">
            <v>4.28</v>
          </cell>
          <cell r="AH59">
            <v>5.14</v>
          </cell>
        </row>
        <row r="60">
          <cell r="AG60">
            <v>1.43</v>
          </cell>
          <cell r="AH60">
            <v>1.72</v>
          </cell>
        </row>
        <row r="63">
          <cell r="AG63">
            <v>29.58</v>
          </cell>
          <cell r="AH63">
            <v>35.5</v>
          </cell>
        </row>
        <row r="65">
          <cell r="AG65">
            <v>3.35</v>
          </cell>
          <cell r="AH65">
            <v>4.0199999999999996</v>
          </cell>
        </row>
        <row r="67">
          <cell r="AG67">
            <v>29.58</v>
          </cell>
          <cell r="AH67">
            <v>35.5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нута"/>
      <sheetName val="Накладные"/>
      <sheetName val="Хронометраж"/>
      <sheetName val="Калькуляция "/>
      <sheetName val="Прейскурант"/>
    </sheetNames>
    <sheetDataSet>
      <sheetData sheetId="0" refreshError="1"/>
      <sheetData sheetId="1" refreshError="1"/>
      <sheetData sheetId="2" refreshError="1"/>
      <sheetData sheetId="3">
        <row r="72">
          <cell r="AG72">
            <v>257.77999999999997</v>
          </cell>
          <cell r="AH72">
            <v>309.33999999999997</v>
          </cell>
        </row>
        <row r="74">
          <cell r="AG74">
            <v>1044</v>
          </cell>
          <cell r="AH74">
            <v>1252.8</v>
          </cell>
        </row>
        <row r="79">
          <cell r="AG79">
            <v>4.3499999999999996</v>
          </cell>
          <cell r="AH79">
            <v>5.22</v>
          </cell>
        </row>
        <row r="81">
          <cell r="AG81">
            <v>13.03</v>
          </cell>
          <cell r="AH81">
            <v>15.64</v>
          </cell>
        </row>
        <row r="83">
          <cell r="AG83">
            <v>6.01</v>
          </cell>
          <cell r="AH83">
            <v>7.21</v>
          </cell>
        </row>
        <row r="85">
          <cell r="AG85">
            <v>8.23</v>
          </cell>
          <cell r="AH85">
            <v>9.8800000000000008</v>
          </cell>
        </row>
        <row r="87">
          <cell r="AG87">
            <v>13.22</v>
          </cell>
          <cell r="AH87">
            <v>15.86</v>
          </cell>
        </row>
        <row r="89">
          <cell r="AG89">
            <v>21.84</v>
          </cell>
          <cell r="AH89">
            <v>26.21</v>
          </cell>
        </row>
        <row r="91">
          <cell r="AG91">
            <v>27.77</v>
          </cell>
          <cell r="AH91">
            <v>33.32</v>
          </cell>
        </row>
        <row r="93">
          <cell r="AG93">
            <v>41.55</v>
          </cell>
          <cell r="AH93">
            <v>49.86</v>
          </cell>
        </row>
        <row r="95">
          <cell r="AG95">
            <v>62.33</v>
          </cell>
          <cell r="AH95">
            <v>74.8</v>
          </cell>
        </row>
        <row r="98">
          <cell r="AG98">
            <v>11.5</v>
          </cell>
          <cell r="AH98">
            <v>13.8</v>
          </cell>
        </row>
        <row r="100">
          <cell r="AG100">
            <v>17.850000000000001</v>
          </cell>
          <cell r="AH100">
            <v>21.42</v>
          </cell>
        </row>
        <row r="102">
          <cell r="AG102">
            <v>15.86</v>
          </cell>
          <cell r="AH102">
            <v>19.03</v>
          </cell>
        </row>
        <row r="104">
          <cell r="AG104">
            <v>10.06</v>
          </cell>
          <cell r="AH104">
            <v>12.07</v>
          </cell>
        </row>
        <row r="106">
          <cell r="AG106">
            <v>15.09</v>
          </cell>
          <cell r="AH106">
            <v>18.11</v>
          </cell>
        </row>
        <row r="108">
          <cell r="AG108">
            <v>22.08</v>
          </cell>
          <cell r="AH108">
            <v>26.5</v>
          </cell>
        </row>
        <row r="110">
          <cell r="AG110">
            <v>26.54</v>
          </cell>
          <cell r="AH110">
            <v>31.85</v>
          </cell>
        </row>
        <row r="112">
          <cell r="AG112">
            <v>10.06</v>
          </cell>
          <cell r="AH112">
            <v>12.07</v>
          </cell>
        </row>
        <row r="114">
          <cell r="AG114">
            <v>15.09</v>
          </cell>
          <cell r="AH114">
            <v>18.11</v>
          </cell>
        </row>
        <row r="116">
          <cell r="AG116">
            <v>22.08</v>
          </cell>
          <cell r="AH116">
            <v>26.5</v>
          </cell>
        </row>
        <row r="118">
          <cell r="AG118">
            <v>26.55</v>
          </cell>
          <cell r="AH118">
            <v>31.86</v>
          </cell>
        </row>
        <row r="120">
          <cell r="AG120">
            <v>33.479999999999997</v>
          </cell>
          <cell r="AH120">
            <v>40.18</v>
          </cell>
        </row>
        <row r="122">
          <cell r="AG122">
            <v>43.51</v>
          </cell>
          <cell r="AH122">
            <v>52.21</v>
          </cell>
        </row>
        <row r="124">
          <cell r="AG124">
            <v>13.03</v>
          </cell>
          <cell r="AH124">
            <v>15.64</v>
          </cell>
        </row>
        <row r="126">
          <cell r="AG126">
            <v>126.18</v>
          </cell>
          <cell r="AH126">
            <v>151.41999999999999</v>
          </cell>
        </row>
        <row r="128">
          <cell r="AG128">
            <v>13.72</v>
          </cell>
          <cell r="AH128">
            <v>16.46</v>
          </cell>
        </row>
        <row r="129">
          <cell r="AG129">
            <v>1.72</v>
          </cell>
          <cell r="AH129">
            <v>2.06</v>
          </cell>
        </row>
        <row r="131">
          <cell r="AG131">
            <v>17.12</v>
          </cell>
          <cell r="AH131">
            <v>20.54</v>
          </cell>
        </row>
        <row r="133">
          <cell r="AG133">
            <v>3.91</v>
          </cell>
          <cell r="AH133">
            <v>4.6900000000000004</v>
          </cell>
        </row>
        <row r="135">
          <cell r="AG135">
            <v>5.86</v>
          </cell>
          <cell r="AH135">
            <v>7.03</v>
          </cell>
        </row>
        <row r="137">
          <cell r="AG137">
            <v>8.7899999999999991</v>
          </cell>
          <cell r="AH137">
            <v>10.55</v>
          </cell>
        </row>
        <row r="139">
          <cell r="AG139">
            <v>13.2</v>
          </cell>
          <cell r="AH139">
            <v>15.84</v>
          </cell>
        </row>
        <row r="141">
          <cell r="AG141">
            <v>19.78</v>
          </cell>
          <cell r="AH141">
            <v>23.74</v>
          </cell>
        </row>
        <row r="143">
          <cell r="AG143">
            <v>8.36</v>
          </cell>
          <cell r="AH143">
            <v>10.029999999999999</v>
          </cell>
        </row>
        <row r="146">
          <cell r="AG146">
            <v>10.47</v>
          </cell>
          <cell r="AH146">
            <v>12.56</v>
          </cell>
        </row>
        <row r="148">
          <cell r="AG148">
            <v>9.66</v>
          </cell>
          <cell r="AH148">
            <v>11.59</v>
          </cell>
        </row>
        <row r="150">
          <cell r="AG150">
            <v>8.2799999999999994</v>
          </cell>
          <cell r="AH150">
            <v>9.94</v>
          </cell>
        </row>
        <row r="152">
          <cell r="AG152">
            <v>7.36</v>
          </cell>
          <cell r="AH152">
            <v>8.83</v>
          </cell>
        </row>
        <row r="154">
          <cell r="AG154">
            <v>10.54</v>
          </cell>
          <cell r="AH154">
            <v>12.65</v>
          </cell>
        </row>
        <row r="156">
          <cell r="AG156">
            <v>5.6</v>
          </cell>
          <cell r="AH156">
            <v>6.72</v>
          </cell>
        </row>
        <row r="158">
          <cell r="AG158">
            <v>6.28</v>
          </cell>
          <cell r="AH158">
            <v>7.54</v>
          </cell>
        </row>
        <row r="160">
          <cell r="AG160">
            <v>9.01</v>
          </cell>
          <cell r="AH160">
            <v>10.81</v>
          </cell>
        </row>
        <row r="162">
          <cell r="AG162">
            <v>17.12</v>
          </cell>
          <cell r="AH162">
            <v>20.54</v>
          </cell>
        </row>
        <row r="165">
          <cell r="AG165">
            <v>6.71</v>
          </cell>
          <cell r="AH165">
            <v>8.0500000000000007</v>
          </cell>
        </row>
        <row r="168">
          <cell r="AG168">
            <v>9.4</v>
          </cell>
          <cell r="AH168">
            <v>11.28</v>
          </cell>
        </row>
        <row r="170">
          <cell r="AG170">
            <v>19.920000000000002</v>
          </cell>
          <cell r="AH170">
            <v>23.9</v>
          </cell>
        </row>
        <row r="172">
          <cell r="AG172">
            <v>22.83</v>
          </cell>
          <cell r="AH172">
            <v>27.4</v>
          </cell>
        </row>
        <row r="173">
          <cell r="AG173">
            <v>2.2799999999999998</v>
          </cell>
          <cell r="AH173">
            <v>2.74</v>
          </cell>
        </row>
        <row r="175">
          <cell r="AG175">
            <v>45.66</v>
          </cell>
          <cell r="AH175">
            <v>54.79</v>
          </cell>
        </row>
        <row r="177">
          <cell r="AG177">
            <v>19.850000000000001</v>
          </cell>
          <cell r="AH177">
            <v>23.82</v>
          </cell>
        </row>
        <row r="179">
          <cell r="AG179">
            <v>64.44</v>
          </cell>
          <cell r="AH179">
            <v>77.33</v>
          </cell>
        </row>
        <row r="182">
          <cell r="AG182">
            <v>27.07</v>
          </cell>
          <cell r="AH182">
            <v>32.479999999999997</v>
          </cell>
        </row>
        <row r="184">
          <cell r="AG184">
            <v>46.4</v>
          </cell>
          <cell r="AH184">
            <v>55.68</v>
          </cell>
        </row>
        <row r="186">
          <cell r="AG186">
            <v>108.27</v>
          </cell>
          <cell r="AH186">
            <v>129.91999999999999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в разрезе "/>
      <sheetName val="Прейскурант ОПД"/>
      <sheetName val="Прейскурант 1марта 2012"/>
      <sheetName val="Прейскурант 1 июня  2012 юр.л"/>
      <sheetName val="1 октября 2012 физ.л"/>
      <sheetName val=" 1 октября  2012 юр.л"/>
      <sheetName val=" 8 ноября  2012 "/>
      <sheetName val=" 1 февраля  2013 "/>
      <sheetName val=" 1 января  2014"/>
      <sheetName val="май  2014"/>
      <sheetName val="июль 2015"/>
      <sheetName val="декабрь2015"/>
      <sheetName val="01.05.2017"/>
      <sheetName val="01.04.2018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O12">
            <v>4659.4764216000012</v>
          </cell>
          <cell r="P12">
            <v>5591.3717059200017</v>
          </cell>
        </row>
        <row r="13">
          <cell r="O13">
            <v>3960.9473904000001</v>
          </cell>
          <cell r="P13">
            <v>4753.13686848</v>
          </cell>
        </row>
        <row r="14">
          <cell r="O14">
            <v>3348.7534080000009</v>
          </cell>
          <cell r="P14">
            <v>4018.504089600001</v>
          </cell>
        </row>
        <row r="15">
          <cell r="O15">
            <v>0</v>
          </cell>
          <cell r="P15">
            <v>0</v>
          </cell>
        </row>
        <row r="16">
          <cell r="O16">
            <v>0</v>
          </cell>
          <cell r="P16">
            <v>0</v>
          </cell>
        </row>
        <row r="17">
          <cell r="O17">
            <v>95661.850284000029</v>
          </cell>
          <cell r="P17">
            <v>114794.22034080004</v>
          </cell>
        </row>
        <row r="18">
          <cell r="O18">
            <v>12788.052076800002</v>
          </cell>
          <cell r="P18">
            <v>15345.662492160001</v>
          </cell>
        </row>
        <row r="19">
          <cell r="O19">
            <v>12788.052076800002</v>
          </cell>
          <cell r="P19">
            <v>15345.662492160001</v>
          </cell>
        </row>
        <row r="20">
          <cell r="O20">
            <v>18708.543453599999</v>
          </cell>
          <cell r="P20">
            <v>22450.252144319998</v>
          </cell>
        </row>
        <row r="21">
          <cell r="O21">
            <v>16568.480728800001</v>
          </cell>
          <cell r="P21">
            <v>19882.176874560002</v>
          </cell>
        </row>
        <row r="22">
          <cell r="O22">
            <v>0</v>
          </cell>
          <cell r="P22">
            <v>0</v>
          </cell>
        </row>
        <row r="23">
          <cell r="O23">
            <v>6985.2903120000019</v>
          </cell>
          <cell r="P23">
            <v>8382.3483744000023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20197.168992000006</v>
          </cell>
          <cell r="P26">
            <v>24236.602790400008</v>
          </cell>
        </row>
        <row r="27">
          <cell r="O27">
            <v>20197.168992000006</v>
          </cell>
          <cell r="P27">
            <v>24236.602790400008</v>
          </cell>
        </row>
        <row r="28">
          <cell r="O28">
            <v>14318.537032800004</v>
          </cell>
          <cell r="P28">
            <v>17182.244439360005</v>
          </cell>
        </row>
        <row r="29">
          <cell r="O29">
            <v>0</v>
          </cell>
          <cell r="P29">
            <v>0</v>
          </cell>
        </row>
        <row r="30">
          <cell r="O30">
            <v>16479.529466400003</v>
          </cell>
          <cell r="P30">
            <v>19775.435359680003</v>
          </cell>
        </row>
        <row r="31">
          <cell r="O31">
            <v>16479.529466400003</v>
          </cell>
          <cell r="P31">
            <v>19775.435359680003</v>
          </cell>
        </row>
        <row r="32">
          <cell r="O32">
            <v>11066.583528000005</v>
          </cell>
          <cell r="P32">
            <v>13279.900233600005</v>
          </cell>
        </row>
        <row r="33">
          <cell r="O33">
            <v>0</v>
          </cell>
          <cell r="P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111929.46644880004</v>
          </cell>
          <cell r="P35">
            <v>134315.35973856004</v>
          </cell>
        </row>
        <row r="36">
          <cell r="O36">
            <v>32386.108154400004</v>
          </cell>
          <cell r="P36">
            <v>38863.329785280002</v>
          </cell>
        </row>
        <row r="37">
          <cell r="O37">
            <v>21473.881228800008</v>
          </cell>
          <cell r="P37">
            <v>25768.657474560008</v>
          </cell>
        </row>
        <row r="38">
          <cell r="O38">
            <v>0</v>
          </cell>
          <cell r="P38">
            <v>0</v>
          </cell>
        </row>
        <row r="39">
          <cell r="O39">
            <v>17570.490537600006</v>
          </cell>
          <cell r="P39">
            <v>21084.588645120006</v>
          </cell>
        </row>
        <row r="40">
          <cell r="O40">
            <v>15618.795192000001</v>
          </cell>
          <cell r="P40">
            <v>18742.554230400001</v>
          </cell>
        </row>
        <row r="41">
          <cell r="O41">
            <v>12366.841687200003</v>
          </cell>
          <cell r="P41">
            <v>14840.210024640004</v>
          </cell>
        </row>
        <row r="42">
          <cell r="O42">
            <v>41869.882454400016</v>
          </cell>
          <cell r="P42">
            <v>50243.858945280015</v>
          </cell>
        </row>
        <row r="43">
          <cell r="O43">
            <v>57920.352890400027</v>
          </cell>
          <cell r="P43">
            <v>69504.423468480032</v>
          </cell>
        </row>
        <row r="44">
          <cell r="O44">
            <v>1300.2581592000004</v>
          </cell>
          <cell r="P44">
            <v>1560.3097910400004</v>
          </cell>
        </row>
        <row r="45">
          <cell r="O45">
            <v>7157.9604096000012</v>
          </cell>
          <cell r="P45">
            <v>8589.5524915200003</v>
          </cell>
        </row>
        <row r="46">
          <cell r="O46">
            <v>215340.54141600008</v>
          </cell>
          <cell r="P46">
            <v>258408.64969920009</v>
          </cell>
        </row>
        <row r="47">
          <cell r="O47">
            <v>242080.86062160003</v>
          </cell>
          <cell r="P47">
            <v>290497.03274592001</v>
          </cell>
        </row>
        <row r="48">
          <cell r="O48">
            <v>64811.459512800022</v>
          </cell>
          <cell r="P48">
            <v>77773.75141536002</v>
          </cell>
        </row>
        <row r="49">
          <cell r="O49">
            <v>0</v>
          </cell>
          <cell r="P49">
            <v>0</v>
          </cell>
        </row>
        <row r="50">
          <cell r="O50">
            <v>91086.092697600019</v>
          </cell>
          <cell r="P50">
            <v>109303.31123712003</v>
          </cell>
        </row>
        <row r="51">
          <cell r="O51">
            <v>35059.878453600002</v>
          </cell>
          <cell r="P51">
            <v>42071.854144320001</v>
          </cell>
        </row>
        <row r="52">
          <cell r="O52">
            <v>0</v>
          </cell>
          <cell r="P52">
            <v>0</v>
          </cell>
        </row>
        <row r="53">
          <cell r="O53">
            <v>0</v>
          </cell>
          <cell r="P53">
            <v>0</v>
          </cell>
        </row>
        <row r="54">
          <cell r="O54">
            <v>17902.749664800009</v>
          </cell>
          <cell r="P54">
            <v>21483.299597760011</v>
          </cell>
        </row>
        <row r="55">
          <cell r="O55">
            <v>23260.755117600005</v>
          </cell>
          <cell r="P55">
            <v>27912.906141120005</v>
          </cell>
        </row>
        <row r="56">
          <cell r="O56">
            <v>33529.393497600002</v>
          </cell>
          <cell r="P56">
            <v>40235.272197120001</v>
          </cell>
        </row>
        <row r="57">
          <cell r="O57">
            <v>47643.865869600013</v>
          </cell>
          <cell r="P57">
            <v>57172.639043520016</v>
          </cell>
        </row>
        <row r="58">
          <cell r="O58">
            <v>49043.540145600004</v>
          </cell>
          <cell r="P58">
            <v>58852.24817472</v>
          </cell>
        </row>
        <row r="59">
          <cell r="O59">
            <v>59286.016389600016</v>
          </cell>
          <cell r="P59">
            <v>71143.21966752001</v>
          </cell>
        </row>
        <row r="60">
          <cell r="O60">
            <v>0</v>
          </cell>
          <cell r="P60">
            <v>0</v>
          </cell>
        </row>
        <row r="61">
          <cell r="O61">
            <v>61308.349502400015</v>
          </cell>
          <cell r="P61">
            <v>73570.019402880018</v>
          </cell>
        </row>
        <row r="62">
          <cell r="O62">
            <v>81746.210145600038</v>
          </cell>
          <cell r="P62">
            <v>98095.452174720049</v>
          </cell>
        </row>
        <row r="63">
          <cell r="O63">
            <v>35059.878453600002</v>
          </cell>
          <cell r="P63">
            <v>42071.854144320001</v>
          </cell>
        </row>
        <row r="64">
          <cell r="O64">
            <v>32700.053786400007</v>
          </cell>
          <cell r="P64">
            <v>39240.064543680004</v>
          </cell>
        </row>
        <row r="65">
          <cell r="O65">
            <v>94591.818921600032</v>
          </cell>
          <cell r="P65">
            <v>113510.18270592003</v>
          </cell>
        </row>
        <row r="66">
          <cell r="O66">
            <v>0</v>
          </cell>
          <cell r="P66">
            <v>0</v>
          </cell>
        </row>
        <row r="67">
          <cell r="O67">
            <v>74156.574492000029</v>
          </cell>
          <cell r="P67">
            <v>88987.889390400029</v>
          </cell>
        </row>
        <row r="68">
          <cell r="O68">
            <v>102184.07078880003</v>
          </cell>
          <cell r="P68">
            <v>122620.88494656004</v>
          </cell>
        </row>
        <row r="69">
          <cell r="O69">
            <v>0</v>
          </cell>
          <cell r="P69">
            <v>0</v>
          </cell>
        </row>
        <row r="70">
          <cell r="O70">
            <v>175171.19780160006</v>
          </cell>
          <cell r="P70">
            <v>210205.43736192008</v>
          </cell>
        </row>
        <row r="71">
          <cell r="O71">
            <v>204365.52536400006</v>
          </cell>
          <cell r="P71">
            <v>245238.63043680007</v>
          </cell>
        </row>
        <row r="72">
          <cell r="O72">
            <v>0</v>
          </cell>
          <cell r="P72">
            <v>0</v>
          </cell>
        </row>
        <row r="73">
          <cell r="O73">
            <v>58406.968620000021</v>
          </cell>
          <cell r="P73">
            <v>70088.362344000023</v>
          </cell>
        </row>
        <row r="74">
          <cell r="O74">
            <v>84278.704910400018</v>
          </cell>
          <cell r="P74">
            <v>101134.44589248001</v>
          </cell>
        </row>
        <row r="75">
          <cell r="O75">
            <v>2600.5163184000007</v>
          </cell>
          <cell r="P75">
            <v>3120.6195820800008</v>
          </cell>
        </row>
        <row r="76">
          <cell r="O76">
            <v>54665.783172000018</v>
          </cell>
          <cell r="P76">
            <v>65598.939806400012</v>
          </cell>
        </row>
        <row r="77">
          <cell r="O77">
            <v>0</v>
          </cell>
          <cell r="P77">
            <v>0</v>
          </cell>
        </row>
      </sheetData>
      <sheetData sheetId="10" refreshError="1"/>
      <sheetData sheetId="11" refreshError="1"/>
      <sheetData sheetId="12">
        <row r="15">
          <cell r="S15">
            <v>0.58150265741568019</v>
          </cell>
          <cell r="T15">
            <v>0.69780318889881621</v>
          </cell>
        </row>
        <row r="16">
          <cell r="S16">
            <v>0.5</v>
          </cell>
          <cell r="T16">
            <v>0.6</v>
          </cell>
        </row>
        <row r="17">
          <cell r="S17">
            <v>0.41792442531840007</v>
          </cell>
          <cell r="T17">
            <v>0.50150931038208002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0">
          <cell r="S20">
            <v>11.938598915443205</v>
          </cell>
          <cell r="T20">
            <v>14.326318698531844</v>
          </cell>
        </row>
        <row r="21">
          <cell r="S21">
            <v>1.59</v>
          </cell>
          <cell r="T21">
            <v>1.9079999999999999</v>
          </cell>
        </row>
        <row r="22">
          <cell r="S22">
            <v>1.59</v>
          </cell>
          <cell r="T22">
            <v>1.9079999999999999</v>
          </cell>
        </row>
        <row r="23">
          <cell r="S23">
            <v>2.34</v>
          </cell>
          <cell r="T23">
            <v>2.8079999999999998</v>
          </cell>
        </row>
        <row r="24">
          <cell r="S24">
            <v>2.0677463949542405</v>
          </cell>
          <cell r="T24">
            <v>2.4812956739450884</v>
          </cell>
        </row>
        <row r="25">
          <cell r="S25">
            <v>0</v>
          </cell>
          <cell r="T25">
            <v>0</v>
          </cell>
        </row>
        <row r="26">
          <cell r="S26">
            <v>0.87176423093760036</v>
          </cell>
          <cell r="T26">
            <v>1.04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29">
          <cell r="S29">
            <v>2.5206066902016011</v>
          </cell>
          <cell r="T29">
            <v>3.0247280282419213</v>
          </cell>
        </row>
        <row r="30">
          <cell r="S30">
            <v>2.5206066902016011</v>
          </cell>
          <cell r="T30">
            <v>3.0247280282419213</v>
          </cell>
        </row>
        <row r="31">
          <cell r="S31">
            <v>1.7869534216934406</v>
          </cell>
          <cell r="T31">
            <v>2.15</v>
          </cell>
        </row>
        <row r="32">
          <cell r="S32">
            <v>0</v>
          </cell>
          <cell r="T32">
            <v>0</v>
          </cell>
        </row>
        <row r="33">
          <cell r="S33">
            <v>2.0566452774067203</v>
          </cell>
          <cell r="T33">
            <v>2.4679743328880641</v>
          </cell>
        </row>
        <row r="34">
          <cell r="S34">
            <v>2.0566452774067203</v>
          </cell>
          <cell r="T34">
            <v>2.4679743328880641</v>
          </cell>
        </row>
        <row r="35">
          <cell r="S35">
            <v>1.3811096242944005</v>
          </cell>
          <cell r="T35">
            <v>1.6573315491532805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13.968797412810245</v>
          </cell>
          <cell r="T38">
            <v>16.762556895372292</v>
          </cell>
        </row>
        <row r="39">
          <cell r="S39">
            <v>4.05</v>
          </cell>
          <cell r="T39">
            <v>4.8599999999999994</v>
          </cell>
        </row>
        <row r="40">
          <cell r="S40">
            <v>2.679940377354241</v>
          </cell>
          <cell r="T40">
            <v>3.2159284528250889</v>
          </cell>
        </row>
        <row r="41">
          <cell r="S41">
            <v>0</v>
          </cell>
          <cell r="T41">
            <v>0</v>
          </cell>
        </row>
        <row r="42">
          <cell r="S42">
            <v>2.1927972190924803</v>
          </cell>
          <cell r="T42">
            <v>2.6313566629109761</v>
          </cell>
        </row>
        <row r="43">
          <cell r="S43">
            <v>1.94</v>
          </cell>
          <cell r="T43">
            <v>2.3279999999999998</v>
          </cell>
        </row>
        <row r="44">
          <cell r="S44">
            <v>1.5433818425625605</v>
          </cell>
          <cell r="T44">
            <v>1.8520582110750725</v>
          </cell>
        </row>
        <row r="45">
          <cell r="S45">
            <v>5.22</v>
          </cell>
          <cell r="T45">
            <v>6.2639999999999993</v>
          </cell>
        </row>
        <row r="46">
          <cell r="S46">
            <v>7.2284600407219237</v>
          </cell>
          <cell r="T46">
            <v>8.68</v>
          </cell>
        </row>
        <row r="47">
          <cell r="S47">
            <v>0.17</v>
          </cell>
          <cell r="T47">
            <v>0.2</v>
          </cell>
        </row>
        <row r="48">
          <cell r="S48">
            <v>0.89331345911808013</v>
          </cell>
          <cell r="T48">
            <v>1.0719761509416961</v>
          </cell>
        </row>
        <row r="49">
          <cell r="S49">
            <v>26.874499568716811</v>
          </cell>
          <cell r="T49">
            <v>32.24</v>
          </cell>
        </row>
        <row r="50">
          <cell r="S50">
            <v>30.211691405575682</v>
          </cell>
          <cell r="T50">
            <v>36.254029686690814</v>
          </cell>
        </row>
        <row r="51">
          <cell r="S51">
            <v>8.0884701471974427</v>
          </cell>
          <cell r="T51">
            <v>9.7061641766369302</v>
          </cell>
        </row>
        <row r="52">
          <cell r="S52">
            <v>0</v>
          </cell>
          <cell r="T52">
            <v>0</v>
          </cell>
        </row>
        <row r="53">
          <cell r="S53">
            <v>11.367544368660484</v>
          </cell>
          <cell r="T53">
            <v>13.64105324239258</v>
          </cell>
        </row>
        <row r="54">
          <cell r="S54">
            <v>4.3754728310092803</v>
          </cell>
          <cell r="T54">
            <v>5.26</v>
          </cell>
        </row>
        <row r="55">
          <cell r="S55">
            <v>0</v>
          </cell>
          <cell r="T55">
            <v>0</v>
          </cell>
        </row>
        <row r="56">
          <cell r="S56">
            <v>0</v>
          </cell>
          <cell r="T56">
            <v>0</v>
          </cell>
        </row>
        <row r="57">
          <cell r="S57">
            <v>2.2400000000000002</v>
          </cell>
          <cell r="T57">
            <v>2.6880000000000002</v>
          </cell>
        </row>
        <row r="58">
          <cell r="S58">
            <v>2.9029422386764807</v>
          </cell>
          <cell r="T58">
            <v>3.4835306864117768</v>
          </cell>
        </row>
        <row r="59">
          <cell r="S59">
            <v>4.1844683085004801</v>
          </cell>
          <cell r="T59">
            <v>5.0213619702005756</v>
          </cell>
        </row>
        <row r="60">
          <cell r="S60">
            <v>5.9459544605260817</v>
          </cell>
          <cell r="T60">
            <v>7.135145352631298</v>
          </cell>
        </row>
        <row r="61">
          <cell r="S61">
            <v>6.13</v>
          </cell>
          <cell r="T61">
            <v>7.3559999999999999</v>
          </cell>
        </row>
        <row r="62">
          <cell r="S62">
            <v>7.39</v>
          </cell>
          <cell r="T62">
            <v>8.8679999999999986</v>
          </cell>
        </row>
        <row r="63">
          <cell r="S63">
            <v>0</v>
          </cell>
          <cell r="T63">
            <v>0</v>
          </cell>
        </row>
        <row r="64">
          <cell r="S64">
            <v>7.651282017899522</v>
          </cell>
          <cell r="T64">
            <v>9.1815384214794253</v>
          </cell>
        </row>
        <row r="65">
          <cell r="S65">
            <v>10.201927026170885</v>
          </cell>
          <cell r="T65">
            <v>12.242312431405063</v>
          </cell>
        </row>
        <row r="66">
          <cell r="S66">
            <v>4.3754728310092803</v>
          </cell>
          <cell r="T66">
            <v>5.26</v>
          </cell>
        </row>
        <row r="67">
          <cell r="S67">
            <v>4.0809667125427209</v>
          </cell>
          <cell r="T67">
            <v>4.8971600550512653</v>
          </cell>
        </row>
        <row r="68">
          <cell r="S68">
            <v>11.8</v>
          </cell>
          <cell r="T68">
            <v>14.16</v>
          </cell>
        </row>
        <row r="69">
          <cell r="S69">
            <v>0</v>
          </cell>
          <cell r="T69">
            <v>0</v>
          </cell>
        </row>
        <row r="70">
          <cell r="S70">
            <v>9.26</v>
          </cell>
          <cell r="T70">
            <v>11.112</v>
          </cell>
        </row>
        <row r="71">
          <cell r="S71">
            <v>12.752572034442244</v>
          </cell>
          <cell r="T71">
            <v>15.303086441330692</v>
          </cell>
        </row>
        <row r="72">
          <cell r="S72">
            <v>0</v>
          </cell>
          <cell r="T72">
            <v>0</v>
          </cell>
        </row>
        <row r="73">
          <cell r="S73">
            <v>21.861365485639688</v>
          </cell>
          <cell r="T73">
            <v>26.233638582767625</v>
          </cell>
        </row>
        <row r="74">
          <cell r="S74">
            <v>25.504817565427206</v>
          </cell>
          <cell r="T74">
            <v>30.6</v>
          </cell>
        </row>
        <row r="75">
          <cell r="S75">
            <v>0</v>
          </cell>
          <cell r="T75">
            <v>0</v>
          </cell>
        </row>
        <row r="76">
          <cell r="S76">
            <v>7.2891896837760024</v>
          </cell>
          <cell r="T76">
            <v>8.7470276205312025</v>
          </cell>
        </row>
        <row r="77">
          <cell r="S77">
            <v>10.51</v>
          </cell>
          <cell r="T77">
            <v>12.612</v>
          </cell>
        </row>
        <row r="78">
          <cell r="S78">
            <v>0.32454443653632009</v>
          </cell>
          <cell r="T78">
            <v>0.38</v>
          </cell>
        </row>
        <row r="79">
          <cell r="S79">
            <v>6.8222897398656013</v>
          </cell>
          <cell r="T79">
            <v>8.18</v>
          </cell>
        </row>
        <row r="80">
          <cell r="S80">
            <v>0</v>
          </cell>
          <cell r="T80">
            <v>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"/>
      <sheetName val="март 2012"/>
      <sheetName val="июнь 2012 юр.л"/>
      <sheetName val="октября 2012 физ.л"/>
      <sheetName val="октябрь 2012 юр.л "/>
      <sheetName val="ноябрь 2012 "/>
      <sheetName val="1 февраля 2013"/>
      <sheetName val="1 января 2014 "/>
      <sheetName val="Лист3"/>
      <sheetName val=" май 2014 "/>
      <sheetName val="июль 2015"/>
      <sheetName val="декабрь2015"/>
      <sheetName val="01.05.2017"/>
      <sheetName val="01.04.2018г."/>
      <sheetName val="01.12.2018г."/>
      <sheetName val="01.02.21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00">
          <cell r="G600">
            <v>0</v>
          </cell>
        </row>
        <row r="603">
          <cell r="G603">
            <v>0</v>
          </cell>
        </row>
        <row r="621">
          <cell r="G621">
            <v>0</v>
          </cell>
        </row>
        <row r="627">
          <cell r="G627">
            <v>0</v>
          </cell>
        </row>
        <row r="630">
          <cell r="G630">
            <v>0</v>
          </cell>
        </row>
        <row r="633">
          <cell r="G633">
            <v>0</v>
          </cell>
        </row>
        <row r="636">
          <cell r="G636">
            <v>0</v>
          </cell>
        </row>
        <row r="639">
          <cell r="G639">
            <v>0</v>
          </cell>
        </row>
        <row r="654">
          <cell r="G654">
            <v>0</v>
          </cell>
        </row>
        <row r="657">
          <cell r="G657">
            <v>0</v>
          </cell>
        </row>
        <row r="660">
          <cell r="G660">
            <v>0</v>
          </cell>
        </row>
        <row r="663">
          <cell r="G663">
            <v>0</v>
          </cell>
        </row>
        <row r="666">
          <cell r="G666">
            <v>0</v>
          </cell>
        </row>
        <row r="669">
          <cell r="G669">
            <v>0</v>
          </cell>
        </row>
        <row r="672">
          <cell r="G672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80">
          <cell r="G680">
            <v>0</v>
          </cell>
        </row>
        <row r="683">
          <cell r="G683">
            <v>0</v>
          </cell>
        </row>
        <row r="689">
          <cell r="G689">
            <v>0</v>
          </cell>
        </row>
        <row r="692">
          <cell r="G692">
            <v>0</v>
          </cell>
        </row>
        <row r="695">
          <cell r="G695">
            <v>0</v>
          </cell>
        </row>
        <row r="698">
          <cell r="G698">
            <v>0</v>
          </cell>
        </row>
        <row r="701">
          <cell r="G701">
            <v>0</v>
          </cell>
        </row>
        <row r="704">
          <cell r="G704">
            <v>0</v>
          </cell>
        </row>
        <row r="707">
          <cell r="G707">
            <v>0</v>
          </cell>
        </row>
        <row r="710">
          <cell r="G710">
            <v>0</v>
          </cell>
        </row>
        <row r="713">
          <cell r="G713">
            <v>0</v>
          </cell>
        </row>
        <row r="716">
          <cell r="G716">
            <v>0</v>
          </cell>
        </row>
        <row r="776">
          <cell r="G776">
            <v>0</v>
          </cell>
        </row>
        <row r="777">
          <cell r="G777">
            <v>0</v>
          </cell>
        </row>
        <row r="781">
          <cell r="G781">
            <v>0</v>
          </cell>
        </row>
        <row r="789">
          <cell r="G789">
            <v>0</v>
          </cell>
        </row>
        <row r="790">
          <cell r="G790">
            <v>0</v>
          </cell>
        </row>
        <row r="800">
          <cell r="G800">
            <v>0</v>
          </cell>
        </row>
        <row r="801">
          <cell r="G801">
            <v>0</v>
          </cell>
        </row>
        <row r="808">
          <cell r="G808">
            <v>0</v>
          </cell>
        </row>
        <row r="809">
          <cell r="G809">
            <v>0</v>
          </cell>
        </row>
        <row r="812">
          <cell r="G812">
            <v>0</v>
          </cell>
        </row>
        <row r="815">
          <cell r="G815">
            <v>0</v>
          </cell>
        </row>
        <row r="816">
          <cell r="G816">
            <v>15205.328794656001</v>
          </cell>
        </row>
        <row r="817">
          <cell r="G817">
            <v>12532.395683808003</v>
          </cell>
        </row>
        <row r="818">
          <cell r="G818">
            <v>0</v>
          </cell>
        </row>
        <row r="821">
          <cell r="G821">
            <v>0</v>
          </cell>
        </row>
        <row r="824">
          <cell r="G824">
            <v>0</v>
          </cell>
        </row>
        <row r="827">
          <cell r="G827">
            <v>0</v>
          </cell>
        </row>
        <row r="831">
          <cell r="G831">
            <v>0</v>
          </cell>
        </row>
      </sheetData>
      <sheetData sheetId="12" refreshError="1"/>
      <sheetData sheetId="13" refreshError="1"/>
      <sheetData sheetId="14" refreshError="1"/>
      <sheetData sheetId="15">
        <row r="589">
          <cell r="N589">
            <v>5.4590515200000009</v>
          </cell>
          <cell r="O589">
            <v>6.5508618240000009</v>
          </cell>
        </row>
        <row r="590">
          <cell r="N590">
            <v>5.4590515200000009</v>
          </cell>
          <cell r="O590">
            <v>6.5508618240000009</v>
          </cell>
        </row>
        <row r="592">
          <cell r="N592">
            <v>3.8</v>
          </cell>
          <cell r="O592">
            <v>4.5599999999999996</v>
          </cell>
        </row>
        <row r="593">
          <cell r="N593">
            <v>3.8</v>
          </cell>
          <cell r="O593">
            <v>4.5599999999999996</v>
          </cell>
        </row>
        <row r="595">
          <cell r="N595">
            <v>5.5622361600000003</v>
          </cell>
          <cell r="O595">
            <v>6.6746833920000004</v>
          </cell>
        </row>
        <row r="596">
          <cell r="N596">
            <v>5.5622361600000003</v>
          </cell>
          <cell r="O596">
            <v>6.6746833920000004</v>
          </cell>
        </row>
        <row r="597">
          <cell r="N597">
            <v>0</v>
          </cell>
          <cell r="O597">
            <v>0</v>
          </cell>
        </row>
        <row r="598">
          <cell r="N598">
            <v>0</v>
          </cell>
          <cell r="O598">
            <v>0</v>
          </cell>
        </row>
        <row r="599">
          <cell r="N599">
            <v>0</v>
          </cell>
          <cell r="O599">
            <v>0</v>
          </cell>
        </row>
        <row r="600">
          <cell r="N600">
            <v>0</v>
          </cell>
          <cell r="O600">
            <v>0</v>
          </cell>
        </row>
        <row r="601">
          <cell r="N601">
            <v>0</v>
          </cell>
          <cell r="O601">
            <v>0</v>
          </cell>
        </row>
        <row r="602">
          <cell r="N602">
            <v>0</v>
          </cell>
          <cell r="O602">
            <v>0</v>
          </cell>
        </row>
        <row r="603">
          <cell r="N603">
            <v>0</v>
          </cell>
          <cell r="O603">
            <v>0</v>
          </cell>
        </row>
        <row r="604">
          <cell r="N604">
            <v>0</v>
          </cell>
          <cell r="O604">
            <v>0</v>
          </cell>
        </row>
        <row r="605">
          <cell r="N605">
            <v>0</v>
          </cell>
          <cell r="O605">
            <v>0</v>
          </cell>
        </row>
        <row r="607">
          <cell r="N607">
            <v>6.0112000000000005</v>
          </cell>
          <cell r="O607">
            <v>7.2134400000000003</v>
          </cell>
        </row>
        <row r="608">
          <cell r="N608">
            <v>6.0112000000000005</v>
          </cell>
          <cell r="O608">
            <v>7.2134400000000003</v>
          </cell>
        </row>
        <row r="610">
          <cell r="N610">
            <v>8.3789388800000015</v>
          </cell>
          <cell r="O610">
            <v>10.06</v>
          </cell>
        </row>
        <row r="611">
          <cell r="N611">
            <v>8.3789388800000015</v>
          </cell>
          <cell r="O611">
            <v>10.06</v>
          </cell>
        </row>
        <row r="612">
          <cell r="N612">
            <v>5.64</v>
          </cell>
          <cell r="O612">
            <v>6.7679999999999998</v>
          </cell>
        </row>
        <row r="613">
          <cell r="N613">
            <v>5.64</v>
          </cell>
          <cell r="O613">
            <v>6.7679999999999998</v>
          </cell>
        </row>
        <row r="614">
          <cell r="N614">
            <v>0</v>
          </cell>
          <cell r="O614">
            <v>0</v>
          </cell>
        </row>
        <row r="615">
          <cell r="N615">
            <v>0</v>
          </cell>
          <cell r="O615">
            <v>0</v>
          </cell>
        </row>
        <row r="616">
          <cell r="N616">
            <v>14.51755968</v>
          </cell>
          <cell r="O616">
            <v>17.421071615999999</v>
          </cell>
        </row>
        <row r="617">
          <cell r="N617">
            <v>14.51755968</v>
          </cell>
          <cell r="O617">
            <v>17.421071615999999</v>
          </cell>
        </row>
        <row r="618">
          <cell r="N618">
            <v>0</v>
          </cell>
          <cell r="O618">
            <v>0</v>
          </cell>
        </row>
        <row r="619">
          <cell r="N619">
            <v>13.502586240000001</v>
          </cell>
          <cell r="O619">
            <v>16.203103488</v>
          </cell>
        </row>
        <row r="620">
          <cell r="N620">
            <v>13.502694400000001</v>
          </cell>
          <cell r="O620">
            <v>16.203233279999999</v>
          </cell>
        </row>
        <row r="622">
          <cell r="N622">
            <v>0</v>
          </cell>
          <cell r="O622">
            <v>0</v>
          </cell>
        </row>
        <row r="623">
          <cell r="N623">
            <v>0</v>
          </cell>
          <cell r="O623">
            <v>0</v>
          </cell>
        </row>
        <row r="624">
          <cell r="N624">
            <v>0</v>
          </cell>
          <cell r="O624">
            <v>0</v>
          </cell>
        </row>
        <row r="625">
          <cell r="N625">
            <v>17.609745919999998</v>
          </cell>
          <cell r="O625">
            <v>21.131695103999999</v>
          </cell>
        </row>
        <row r="626">
          <cell r="N626">
            <v>18.097872000000002</v>
          </cell>
          <cell r="O626">
            <v>21.717446400000004</v>
          </cell>
        </row>
        <row r="628">
          <cell r="N628">
            <v>5.14</v>
          </cell>
          <cell r="O628">
            <v>6.1679999999999993</v>
          </cell>
        </row>
        <row r="629">
          <cell r="N629">
            <v>2.5584000000000002</v>
          </cell>
          <cell r="O629">
            <v>3.0700800000000004</v>
          </cell>
        </row>
        <row r="630">
          <cell r="N630">
            <v>0</v>
          </cell>
          <cell r="O630">
            <v>0</v>
          </cell>
        </row>
        <row r="631">
          <cell r="N631">
            <v>0</v>
          </cell>
          <cell r="O631">
            <v>0</v>
          </cell>
        </row>
        <row r="632">
          <cell r="N632">
            <v>0</v>
          </cell>
          <cell r="O632">
            <v>0</v>
          </cell>
        </row>
        <row r="633">
          <cell r="N633">
            <v>0</v>
          </cell>
          <cell r="O633">
            <v>0</v>
          </cell>
        </row>
        <row r="634">
          <cell r="N634">
            <v>0</v>
          </cell>
          <cell r="O634">
            <v>0</v>
          </cell>
        </row>
        <row r="635">
          <cell r="N635">
            <v>0</v>
          </cell>
          <cell r="O635">
            <v>0</v>
          </cell>
        </row>
        <row r="636">
          <cell r="N636">
            <v>0</v>
          </cell>
          <cell r="O636">
            <v>0</v>
          </cell>
        </row>
        <row r="637">
          <cell r="N637">
            <v>0</v>
          </cell>
          <cell r="O637">
            <v>0</v>
          </cell>
        </row>
        <row r="638">
          <cell r="N638">
            <v>0</v>
          </cell>
          <cell r="O638">
            <v>0</v>
          </cell>
        </row>
        <row r="639">
          <cell r="N639">
            <v>0</v>
          </cell>
          <cell r="O639">
            <v>0</v>
          </cell>
        </row>
        <row r="640">
          <cell r="N640">
            <v>0</v>
          </cell>
          <cell r="O640">
            <v>0</v>
          </cell>
        </row>
        <row r="641">
          <cell r="N641">
            <v>0</v>
          </cell>
          <cell r="O641">
            <v>0</v>
          </cell>
        </row>
        <row r="642">
          <cell r="N642">
            <v>0</v>
          </cell>
          <cell r="O642">
            <v>0</v>
          </cell>
        </row>
        <row r="643">
          <cell r="N643">
            <v>0</v>
          </cell>
          <cell r="O643">
            <v>0</v>
          </cell>
        </row>
        <row r="644">
          <cell r="N644">
            <v>0</v>
          </cell>
          <cell r="O644">
            <v>0</v>
          </cell>
        </row>
        <row r="646">
          <cell r="N646">
            <v>17.201225600000001</v>
          </cell>
          <cell r="O646">
            <v>20.641470720000001</v>
          </cell>
        </row>
        <row r="647">
          <cell r="N647">
            <v>8.6006668800000021</v>
          </cell>
          <cell r="O647">
            <v>10.320800256000002</v>
          </cell>
        </row>
        <row r="649">
          <cell r="N649">
            <v>4.2119999999999997</v>
          </cell>
          <cell r="O649">
            <v>5.0543999999999993</v>
          </cell>
        </row>
        <row r="650">
          <cell r="N650">
            <v>2.1389721600000002</v>
          </cell>
          <cell r="O650">
            <v>2.566766592</v>
          </cell>
        </row>
        <row r="652">
          <cell r="N652">
            <v>3.46</v>
          </cell>
          <cell r="O652">
            <v>4.1520000000000001</v>
          </cell>
        </row>
        <row r="653">
          <cell r="N653">
            <v>1.7056</v>
          </cell>
          <cell r="O653">
            <v>2.0467200000000001</v>
          </cell>
        </row>
        <row r="654">
          <cell r="N654">
            <v>0</v>
          </cell>
          <cell r="O654">
            <v>0</v>
          </cell>
        </row>
        <row r="655">
          <cell r="N655">
            <v>0</v>
          </cell>
          <cell r="O655">
            <v>0</v>
          </cell>
        </row>
        <row r="656">
          <cell r="N656">
            <v>0</v>
          </cell>
          <cell r="O656">
            <v>0</v>
          </cell>
        </row>
        <row r="657">
          <cell r="N657">
            <v>0</v>
          </cell>
          <cell r="O657">
            <v>0</v>
          </cell>
        </row>
        <row r="658">
          <cell r="N658">
            <v>0</v>
          </cell>
          <cell r="O658">
            <v>0</v>
          </cell>
        </row>
        <row r="659">
          <cell r="N659">
            <v>0</v>
          </cell>
          <cell r="O659">
            <v>0</v>
          </cell>
        </row>
        <row r="660">
          <cell r="N660">
            <v>0</v>
          </cell>
          <cell r="O660">
            <v>0</v>
          </cell>
        </row>
        <row r="661">
          <cell r="N661">
            <v>0</v>
          </cell>
          <cell r="O661">
            <v>0</v>
          </cell>
        </row>
        <row r="662">
          <cell r="N662">
            <v>0</v>
          </cell>
          <cell r="O662">
            <v>0</v>
          </cell>
        </row>
        <row r="663">
          <cell r="N663">
            <v>0</v>
          </cell>
          <cell r="O663">
            <v>0</v>
          </cell>
        </row>
        <row r="664">
          <cell r="N664">
            <v>0</v>
          </cell>
          <cell r="O664">
            <v>0</v>
          </cell>
        </row>
        <row r="665">
          <cell r="N665">
            <v>0</v>
          </cell>
          <cell r="O665">
            <v>0</v>
          </cell>
        </row>
        <row r="666">
          <cell r="N666">
            <v>0</v>
          </cell>
          <cell r="O666">
            <v>0</v>
          </cell>
        </row>
        <row r="667">
          <cell r="N667">
            <v>0</v>
          </cell>
          <cell r="O667">
            <v>0</v>
          </cell>
        </row>
        <row r="668">
          <cell r="N668">
            <v>0</v>
          </cell>
          <cell r="O668">
            <v>0</v>
          </cell>
        </row>
        <row r="669">
          <cell r="N669">
            <v>0</v>
          </cell>
          <cell r="O669">
            <v>0</v>
          </cell>
        </row>
        <row r="670">
          <cell r="N670">
            <v>0</v>
          </cell>
          <cell r="O670">
            <v>0</v>
          </cell>
        </row>
        <row r="671">
          <cell r="N671">
            <v>0</v>
          </cell>
          <cell r="O671">
            <v>0</v>
          </cell>
        </row>
        <row r="673">
          <cell r="N673">
            <v>0.51592320000000003</v>
          </cell>
          <cell r="O673">
            <v>0.61910783999999996</v>
          </cell>
        </row>
        <row r="674">
          <cell r="N674">
            <v>0.51592320000000003</v>
          </cell>
          <cell r="O674">
            <v>0.61910783999999996</v>
          </cell>
        </row>
        <row r="675">
          <cell r="N675">
            <v>0</v>
          </cell>
          <cell r="O675">
            <v>0</v>
          </cell>
        </row>
        <row r="676">
          <cell r="N676">
            <v>0</v>
          </cell>
          <cell r="O676">
            <v>0</v>
          </cell>
        </row>
        <row r="677">
          <cell r="N677">
            <v>0</v>
          </cell>
          <cell r="O677">
            <v>0</v>
          </cell>
        </row>
        <row r="678">
          <cell r="N678">
            <v>0</v>
          </cell>
          <cell r="O678">
            <v>0</v>
          </cell>
        </row>
        <row r="679">
          <cell r="N679">
            <v>0</v>
          </cell>
          <cell r="O679">
            <v>0</v>
          </cell>
        </row>
        <row r="680">
          <cell r="N680">
            <v>0</v>
          </cell>
          <cell r="O680">
            <v>0</v>
          </cell>
        </row>
        <row r="681">
          <cell r="N681">
            <v>0</v>
          </cell>
          <cell r="O681">
            <v>0</v>
          </cell>
        </row>
        <row r="682">
          <cell r="N682">
            <v>0</v>
          </cell>
          <cell r="O682">
            <v>0</v>
          </cell>
        </row>
        <row r="683">
          <cell r="N683">
            <v>0</v>
          </cell>
          <cell r="O683">
            <v>0</v>
          </cell>
        </row>
        <row r="684">
          <cell r="N684">
            <v>0</v>
          </cell>
          <cell r="O684">
            <v>0</v>
          </cell>
        </row>
        <row r="685">
          <cell r="N685">
            <v>0</v>
          </cell>
          <cell r="O685">
            <v>0</v>
          </cell>
        </row>
        <row r="686">
          <cell r="N686">
            <v>0</v>
          </cell>
          <cell r="O686">
            <v>0</v>
          </cell>
        </row>
        <row r="687">
          <cell r="N687">
            <v>0</v>
          </cell>
          <cell r="O687">
            <v>0</v>
          </cell>
        </row>
        <row r="688">
          <cell r="N688">
            <v>0</v>
          </cell>
          <cell r="O688">
            <v>0</v>
          </cell>
        </row>
        <row r="689">
          <cell r="N689">
            <v>0</v>
          </cell>
          <cell r="O689">
            <v>0</v>
          </cell>
        </row>
        <row r="690">
          <cell r="N690">
            <v>0</v>
          </cell>
          <cell r="O690">
            <v>0</v>
          </cell>
        </row>
        <row r="691">
          <cell r="N691">
            <v>0</v>
          </cell>
          <cell r="O691">
            <v>0</v>
          </cell>
        </row>
        <row r="692">
          <cell r="N692">
            <v>0</v>
          </cell>
          <cell r="O692">
            <v>0</v>
          </cell>
        </row>
        <row r="693">
          <cell r="N693">
            <v>0</v>
          </cell>
          <cell r="O693">
            <v>0</v>
          </cell>
        </row>
        <row r="694">
          <cell r="N694">
            <v>0</v>
          </cell>
          <cell r="O694">
            <v>0</v>
          </cell>
        </row>
        <row r="695">
          <cell r="N695">
            <v>0</v>
          </cell>
          <cell r="O695">
            <v>0</v>
          </cell>
        </row>
        <row r="696">
          <cell r="N696">
            <v>0</v>
          </cell>
          <cell r="O696">
            <v>0</v>
          </cell>
        </row>
        <row r="697">
          <cell r="N697">
            <v>0</v>
          </cell>
          <cell r="O697">
            <v>0</v>
          </cell>
        </row>
        <row r="698">
          <cell r="N698">
            <v>0</v>
          </cell>
          <cell r="O698">
            <v>0</v>
          </cell>
        </row>
        <row r="699">
          <cell r="N699">
            <v>0</v>
          </cell>
          <cell r="O699">
            <v>0</v>
          </cell>
        </row>
        <row r="700">
          <cell r="N700">
            <v>0</v>
          </cell>
          <cell r="O700">
            <v>0</v>
          </cell>
        </row>
        <row r="701">
          <cell r="N701">
            <v>0</v>
          </cell>
          <cell r="O701">
            <v>0</v>
          </cell>
        </row>
        <row r="702">
          <cell r="N702">
            <v>0</v>
          </cell>
          <cell r="O702">
            <v>0</v>
          </cell>
        </row>
        <row r="703">
          <cell r="N703">
            <v>0</v>
          </cell>
          <cell r="O703">
            <v>0</v>
          </cell>
        </row>
        <row r="704">
          <cell r="N704">
            <v>0</v>
          </cell>
          <cell r="O704">
            <v>0</v>
          </cell>
        </row>
        <row r="705">
          <cell r="N705">
            <v>0</v>
          </cell>
          <cell r="O705">
            <v>0</v>
          </cell>
        </row>
        <row r="706">
          <cell r="N706">
            <v>0</v>
          </cell>
          <cell r="O706">
            <v>0</v>
          </cell>
        </row>
        <row r="707">
          <cell r="N707">
            <v>0</v>
          </cell>
          <cell r="O707">
            <v>0</v>
          </cell>
        </row>
        <row r="708">
          <cell r="N708">
            <v>0</v>
          </cell>
          <cell r="O708">
            <v>0</v>
          </cell>
        </row>
        <row r="709">
          <cell r="N709">
            <v>0</v>
          </cell>
          <cell r="O709">
            <v>0</v>
          </cell>
        </row>
        <row r="710">
          <cell r="N710">
            <v>0</v>
          </cell>
          <cell r="O710">
            <v>0</v>
          </cell>
        </row>
        <row r="711">
          <cell r="N711">
            <v>0</v>
          </cell>
          <cell r="O711">
            <v>0</v>
          </cell>
        </row>
        <row r="712">
          <cell r="N712">
            <v>0</v>
          </cell>
          <cell r="O712">
            <v>0</v>
          </cell>
        </row>
        <row r="713">
          <cell r="N713">
            <v>0</v>
          </cell>
          <cell r="O713">
            <v>0</v>
          </cell>
        </row>
        <row r="714">
          <cell r="N714">
            <v>0</v>
          </cell>
          <cell r="O714">
            <v>0</v>
          </cell>
        </row>
        <row r="715">
          <cell r="N715">
            <v>0</v>
          </cell>
          <cell r="O715">
            <v>0</v>
          </cell>
        </row>
        <row r="716">
          <cell r="N716">
            <v>0</v>
          </cell>
          <cell r="O716">
            <v>0</v>
          </cell>
        </row>
        <row r="717">
          <cell r="N717">
            <v>0</v>
          </cell>
          <cell r="O717">
            <v>0</v>
          </cell>
        </row>
        <row r="718">
          <cell r="N718">
            <v>0</v>
          </cell>
          <cell r="O718">
            <v>0</v>
          </cell>
        </row>
        <row r="719">
          <cell r="N719">
            <v>0</v>
          </cell>
          <cell r="O719">
            <v>0</v>
          </cell>
        </row>
        <row r="720">
          <cell r="N720">
            <v>0</v>
          </cell>
          <cell r="O720">
            <v>0</v>
          </cell>
        </row>
        <row r="721">
          <cell r="N721">
            <v>0</v>
          </cell>
          <cell r="O721">
            <v>0</v>
          </cell>
        </row>
        <row r="722">
          <cell r="N722">
            <v>0</v>
          </cell>
          <cell r="O722">
            <v>0</v>
          </cell>
        </row>
        <row r="723">
          <cell r="N723">
            <v>0</v>
          </cell>
          <cell r="O723">
            <v>0</v>
          </cell>
        </row>
        <row r="724">
          <cell r="N724">
            <v>0</v>
          </cell>
          <cell r="O724">
            <v>0</v>
          </cell>
        </row>
        <row r="725">
          <cell r="N725">
            <v>0</v>
          </cell>
          <cell r="O725">
            <v>0</v>
          </cell>
        </row>
        <row r="726">
          <cell r="N726">
            <v>0</v>
          </cell>
          <cell r="O726">
            <v>0</v>
          </cell>
        </row>
        <row r="727">
          <cell r="N727">
            <v>0</v>
          </cell>
          <cell r="O727">
            <v>0</v>
          </cell>
        </row>
        <row r="728">
          <cell r="N728">
            <v>0</v>
          </cell>
          <cell r="O728">
            <v>0</v>
          </cell>
        </row>
        <row r="729">
          <cell r="N729">
            <v>0</v>
          </cell>
          <cell r="O729">
            <v>0</v>
          </cell>
        </row>
        <row r="730">
          <cell r="N730">
            <v>0</v>
          </cell>
          <cell r="O730">
            <v>0</v>
          </cell>
        </row>
        <row r="731">
          <cell r="N731">
            <v>0</v>
          </cell>
          <cell r="O731">
            <v>0</v>
          </cell>
        </row>
        <row r="732">
          <cell r="N732">
            <v>0</v>
          </cell>
          <cell r="O732">
            <v>0</v>
          </cell>
        </row>
        <row r="733">
          <cell r="N733">
            <v>0</v>
          </cell>
          <cell r="O733">
            <v>0</v>
          </cell>
        </row>
        <row r="734">
          <cell r="N734">
            <v>0</v>
          </cell>
          <cell r="O734">
            <v>0</v>
          </cell>
        </row>
        <row r="735">
          <cell r="N735">
            <v>0</v>
          </cell>
          <cell r="O735">
            <v>0</v>
          </cell>
        </row>
        <row r="736">
          <cell r="N736">
            <v>0</v>
          </cell>
          <cell r="O736">
            <v>0</v>
          </cell>
        </row>
        <row r="737">
          <cell r="N737">
            <v>0</v>
          </cell>
          <cell r="O737">
            <v>0</v>
          </cell>
        </row>
        <row r="738">
          <cell r="N738">
            <v>0</v>
          </cell>
          <cell r="O738">
            <v>0</v>
          </cell>
        </row>
        <row r="739">
          <cell r="N739">
            <v>0</v>
          </cell>
          <cell r="O739">
            <v>0</v>
          </cell>
        </row>
        <row r="740">
          <cell r="N740">
            <v>0</v>
          </cell>
          <cell r="O740">
            <v>0</v>
          </cell>
        </row>
        <row r="741">
          <cell r="N741">
            <v>0</v>
          </cell>
          <cell r="O741">
            <v>0</v>
          </cell>
        </row>
        <row r="742">
          <cell r="N742">
            <v>0</v>
          </cell>
          <cell r="O742">
            <v>0</v>
          </cell>
        </row>
        <row r="743">
          <cell r="N743">
            <v>0</v>
          </cell>
          <cell r="O743">
            <v>0</v>
          </cell>
        </row>
        <row r="744">
          <cell r="N744">
            <v>0</v>
          </cell>
          <cell r="O744">
            <v>0</v>
          </cell>
        </row>
        <row r="745">
          <cell r="N745">
            <v>0</v>
          </cell>
          <cell r="O745">
            <v>0</v>
          </cell>
        </row>
        <row r="746">
          <cell r="N746">
            <v>0</v>
          </cell>
          <cell r="O746">
            <v>0</v>
          </cell>
        </row>
        <row r="747">
          <cell r="N747">
            <v>0</v>
          </cell>
          <cell r="O747">
            <v>0</v>
          </cell>
        </row>
        <row r="748">
          <cell r="N748">
            <v>0</v>
          </cell>
          <cell r="O748">
            <v>0</v>
          </cell>
        </row>
        <row r="749">
          <cell r="N749">
            <v>0</v>
          </cell>
          <cell r="O749">
            <v>0</v>
          </cell>
        </row>
        <row r="750">
          <cell r="N750">
            <v>0</v>
          </cell>
          <cell r="O750">
            <v>0</v>
          </cell>
        </row>
        <row r="751">
          <cell r="N751">
            <v>0</v>
          </cell>
          <cell r="O751">
            <v>0</v>
          </cell>
        </row>
        <row r="752">
          <cell r="N752">
            <v>0</v>
          </cell>
          <cell r="O752">
            <v>0</v>
          </cell>
        </row>
        <row r="753">
          <cell r="N753">
            <v>0</v>
          </cell>
          <cell r="O753">
            <v>0</v>
          </cell>
        </row>
        <row r="754">
          <cell r="N754">
            <v>0</v>
          </cell>
          <cell r="O754">
            <v>0</v>
          </cell>
        </row>
        <row r="755">
          <cell r="N755">
            <v>0</v>
          </cell>
          <cell r="O755">
            <v>0</v>
          </cell>
        </row>
        <row r="756">
          <cell r="N756">
            <v>0</v>
          </cell>
          <cell r="O756">
            <v>0</v>
          </cell>
        </row>
        <row r="757">
          <cell r="N757">
            <v>0</v>
          </cell>
          <cell r="O757">
            <v>0</v>
          </cell>
        </row>
        <row r="758">
          <cell r="N758">
            <v>0</v>
          </cell>
          <cell r="O758">
            <v>0</v>
          </cell>
        </row>
        <row r="759">
          <cell r="N759">
            <v>0</v>
          </cell>
          <cell r="O759">
            <v>0</v>
          </cell>
        </row>
        <row r="760">
          <cell r="N760">
            <v>0</v>
          </cell>
          <cell r="O760">
            <v>0</v>
          </cell>
        </row>
        <row r="761">
          <cell r="N761">
            <v>0</v>
          </cell>
          <cell r="O761">
            <v>0</v>
          </cell>
        </row>
        <row r="762">
          <cell r="N762">
            <v>0</v>
          </cell>
          <cell r="O762">
            <v>0</v>
          </cell>
        </row>
        <row r="763">
          <cell r="N763">
            <v>0</v>
          </cell>
          <cell r="O763">
            <v>0</v>
          </cell>
        </row>
        <row r="764">
          <cell r="N764">
            <v>0</v>
          </cell>
          <cell r="O764">
            <v>0</v>
          </cell>
        </row>
        <row r="765">
          <cell r="N765">
            <v>0</v>
          </cell>
          <cell r="O765">
            <v>0</v>
          </cell>
        </row>
        <row r="766">
          <cell r="N766">
            <v>0</v>
          </cell>
          <cell r="O766">
            <v>0</v>
          </cell>
        </row>
        <row r="767">
          <cell r="N767">
            <v>0</v>
          </cell>
          <cell r="O767">
            <v>0</v>
          </cell>
        </row>
        <row r="768">
          <cell r="N768">
            <v>0</v>
          </cell>
          <cell r="O768">
            <v>0</v>
          </cell>
        </row>
        <row r="769">
          <cell r="N769">
            <v>0</v>
          </cell>
          <cell r="O769">
            <v>0</v>
          </cell>
        </row>
        <row r="770">
          <cell r="N770">
            <v>0</v>
          </cell>
          <cell r="O770">
            <v>0</v>
          </cell>
        </row>
        <row r="771">
          <cell r="N771">
            <v>0</v>
          </cell>
          <cell r="O771">
            <v>0</v>
          </cell>
        </row>
        <row r="772">
          <cell r="N772">
            <v>0</v>
          </cell>
          <cell r="O772">
            <v>0</v>
          </cell>
        </row>
        <row r="773">
          <cell r="N773">
            <v>0</v>
          </cell>
          <cell r="O773">
            <v>0</v>
          </cell>
        </row>
        <row r="774">
          <cell r="N774">
            <v>0</v>
          </cell>
          <cell r="O774">
            <v>0</v>
          </cell>
        </row>
        <row r="775">
          <cell r="N775">
            <v>0</v>
          </cell>
          <cell r="O775">
            <v>0</v>
          </cell>
        </row>
        <row r="776">
          <cell r="N776">
            <v>0</v>
          </cell>
          <cell r="O776">
            <v>0</v>
          </cell>
        </row>
        <row r="777">
          <cell r="N777">
            <v>0</v>
          </cell>
          <cell r="O777">
            <v>0</v>
          </cell>
        </row>
        <row r="778">
          <cell r="N778">
            <v>0</v>
          </cell>
          <cell r="O778">
            <v>0</v>
          </cell>
        </row>
        <row r="779">
          <cell r="N779">
            <v>0</v>
          </cell>
          <cell r="O779">
            <v>0</v>
          </cell>
        </row>
        <row r="780">
          <cell r="N780">
            <v>0</v>
          </cell>
          <cell r="O780">
            <v>0</v>
          </cell>
        </row>
        <row r="782">
          <cell r="N782">
            <v>0.73765120000000006</v>
          </cell>
          <cell r="O782">
            <v>0.8851814400000001</v>
          </cell>
        </row>
        <row r="783">
          <cell r="N783">
            <v>0.73765120000000006</v>
          </cell>
          <cell r="O783">
            <v>0.8851814400000001</v>
          </cell>
        </row>
        <row r="784">
          <cell r="N784">
            <v>0</v>
          </cell>
          <cell r="O784">
            <v>0</v>
          </cell>
        </row>
        <row r="785">
          <cell r="N785">
            <v>0</v>
          </cell>
          <cell r="O785">
            <v>0</v>
          </cell>
        </row>
        <row r="786">
          <cell r="N786">
            <v>0</v>
          </cell>
          <cell r="O786">
            <v>0</v>
          </cell>
        </row>
        <row r="787">
          <cell r="N787">
            <v>0</v>
          </cell>
          <cell r="O787">
            <v>0</v>
          </cell>
        </row>
        <row r="788">
          <cell r="N788">
            <v>0</v>
          </cell>
          <cell r="O788">
            <v>0</v>
          </cell>
        </row>
        <row r="789">
          <cell r="N789">
            <v>0</v>
          </cell>
          <cell r="O789">
            <v>0</v>
          </cell>
        </row>
        <row r="790">
          <cell r="N790">
            <v>0</v>
          </cell>
          <cell r="O790">
            <v>0</v>
          </cell>
        </row>
        <row r="791">
          <cell r="N791">
            <v>0</v>
          </cell>
          <cell r="O791">
            <v>0</v>
          </cell>
        </row>
        <row r="792">
          <cell r="N792">
            <v>0</v>
          </cell>
          <cell r="O792">
            <v>0</v>
          </cell>
        </row>
        <row r="793">
          <cell r="N793">
            <v>0</v>
          </cell>
          <cell r="O793">
            <v>0</v>
          </cell>
        </row>
        <row r="794">
          <cell r="N794">
            <v>0</v>
          </cell>
          <cell r="O794">
            <v>0</v>
          </cell>
        </row>
        <row r="795">
          <cell r="N795">
            <v>0</v>
          </cell>
          <cell r="O795">
            <v>0</v>
          </cell>
        </row>
        <row r="796">
          <cell r="N796">
            <v>0</v>
          </cell>
          <cell r="O796">
            <v>0</v>
          </cell>
        </row>
        <row r="797">
          <cell r="N797">
            <v>0</v>
          </cell>
          <cell r="O797">
            <v>0</v>
          </cell>
        </row>
        <row r="798">
          <cell r="N798">
            <v>0</v>
          </cell>
          <cell r="O798">
            <v>0</v>
          </cell>
        </row>
        <row r="799">
          <cell r="N799">
            <v>0</v>
          </cell>
          <cell r="O799">
            <v>0</v>
          </cell>
        </row>
        <row r="800">
          <cell r="N800">
            <v>0</v>
          </cell>
          <cell r="O800">
            <v>0</v>
          </cell>
        </row>
        <row r="801">
          <cell r="N801">
            <v>0</v>
          </cell>
          <cell r="O801">
            <v>0</v>
          </cell>
        </row>
        <row r="802">
          <cell r="N802">
            <v>0</v>
          </cell>
          <cell r="O802">
            <v>0</v>
          </cell>
        </row>
        <row r="803">
          <cell r="N803">
            <v>0</v>
          </cell>
          <cell r="O803">
            <v>0</v>
          </cell>
        </row>
        <row r="804">
          <cell r="N804">
            <v>0</v>
          </cell>
          <cell r="O804">
            <v>0</v>
          </cell>
        </row>
        <row r="805">
          <cell r="N805">
            <v>0</v>
          </cell>
          <cell r="O805">
            <v>0</v>
          </cell>
        </row>
        <row r="806">
          <cell r="N806">
            <v>0</v>
          </cell>
          <cell r="O806">
            <v>0</v>
          </cell>
        </row>
        <row r="807">
          <cell r="N807">
            <v>0</v>
          </cell>
          <cell r="O807">
            <v>0</v>
          </cell>
        </row>
        <row r="808">
          <cell r="N808">
            <v>0</v>
          </cell>
          <cell r="O808">
            <v>0</v>
          </cell>
        </row>
        <row r="809">
          <cell r="N809">
            <v>0</v>
          </cell>
          <cell r="O809">
            <v>0</v>
          </cell>
        </row>
        <row r="810">
          <cell r="N810">
            <v>0</v>
          </cell>
          <cell r="O810">
            <v>0</v>
          </cell>
        </row>
        <row r="811">
          <cell r="N811">
            <v>0</v>
          </cell>
          <cell r="O811">
            <v>0</v>
          </cell>
        </row>
        <row r="812">
          <cell r="N812">
            <v>0</v>
          </cell>
          <cell r="O812">
            <v>0</v>
          </cell>
        </row>
        <row r="813">
          <cell r="N813">
            <v>0</v>
          </cell>
          <cell r="O813">
            <v>0</v>
          </cell>
        </row>
        <row r="814">
          <cell r="N814">
            <v>0</v>
          </cell>
          <cell r="O814">
            <v>0</v>
          </cell>
        </row>
        <row r="815">
          <cell r="N815">
            <v>0</v>
          </cell>
          <cell r="O815">
            <v>0</v>
          </cell>
        </row>
        <row r="816">
          <cell r="N816">
            <v>0</v>
          </cell>
          <cell r="O816">
            <v>0</v>
          </cell>
        </row>
        <row r="817">
          <cell r="N817">
            <v>0</v>
          </cell>
          <cell r="O817">
            <v>0</v>
          </cell>
        </row>
        <row r="818">
          <cell r="N818">
            <v>0</v>
          </cell>
          <cell r="O818">
            <v>0</v>
          </cell>
        </row>
        <row r="819">
          <cell r="N819">
            <v>1.9735300349159919</v>
          </cell>
          <cell r="O819">
            <v>2.3682360418991903</v>
          </cell>
        </row>
        <row r="820">
          <cell r="N820">
            <v>1.6266047005928084</v>
          </cell>
          <cell r="O820">
            <v>1.9519256407113699</v>
          </cell>
        </row>
        <row r="821">
          <cell r="N821">
            <v>0</v>
          </cell>
          <cell r="O821">
            <v>0</v>
          </cell>
        </row>
        <row r="822">
          <cell r="N822">
            <v>0</v>
          </cell>
          <cell r="O822">
            <v>0</v>
          </cell>
        </row>
        <row r="823">
          <cell r="N823">
            <v>0</v>
          </cell>
          <cell r="O823">
            <v>0</v>
          </cell>
        </row>
        <row r="824">
          <cell r="N824">
            <v>0</v>
          </cell>
          <cell r="O824">
            <v>0</v>
          </cell>
        </row>
        <row r="825">
          <cell r="N825">
            <v>0</v>
          </cell>
          <cell r="O825">
            <v>0</v>
          </cell>
        </row>
        <row r="826">
          <cell r="N826">
            <v>0</v>
          </cell>
          <cell r="O826">
            <v>0</v>
          </cell>
        </row>
        <row r="827">
          <cell r="N827">
            <v>0</v>
          </cell>
          <cell r="O827">
            <v>0</v>
          </cell>
        </row>
        <row r="828">
          <cell r="N828">
            <v>0</v>
          </cell>
          <cell r="O828">
            <v>0</v>
          </cell>
        </row>
        <row r="829">
          <cell r="N829">
            <v>0</v>
          </cell>
          <cell r="O829">
            <v>0</v>
          </cell>
        </row>
        <row r="830">
          <cell r="N830">
            <v>0</v>
          </cell>
          <cell r="O830">
            <v>0</v>
          </cell>
        </row>
        <row r="832">
          <cell r="N832">
            <v>1.82</v>
          </cell>
          <cell r="O832">
            <v>2.1840000000000002</v>
          </cell>
        </row>
        <row r="833">
          <cell r="N833">
            <v>0.93600000000000005</v>
          </cell>
          <cell r="O833">
            <v>1.1299999999999999</v>
          </cell>
        </row>
        <row r="834">
          <cell r="N834">
            <v>0</v>
          </cell>
          <cell r="O834">
            <v>0</v>
          </cell>
        </row>
        <row r="835">
          <cell r="N835">
            <v>0</v>
          </cell>
          <cell r="O835">
            <v>0</v>
          </cell>
        </row>
        <row r="836">
          <cell r="N836">
            <v>0</v>
          </cell>
          <cell r="O836">
            <v>0</v>
          </cell>
        </row>
        <row r="838">
          <cell r="N838">
            <v>0.61360000000000003</v>
          </cell>
          <cell r="O838">
            <v>0.73</v>
          </cell>
        </row>
        <row r="839">
          <cell r="N839">
            <v>0.30955392000000004</v>
          </cell>
          <cell r="O839">
            <v>0.37146470400000003</v>
          </cell>
        </row>
      </sheetData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2011"/>
      <sheetName val="1марта 2012"/>
      <sheetName val="1 июня 2012 юр.л"/>
      <sheetName val="1октября 2012 физ.лиц"/>
      <sheetName val="1 октября 2012 юр.л "/>
      <sheetName val="19.10.12"/>
      <sheetName val="5 ноября 2012 "/>
      <sheetName val="1 февраля2013"/>
      <sheetName val="1 января 2014 (2)"/>
      <sheetName val=" май 2014"/>
      <sheetName val="июль 2015"/>
      <sheetName val="декабрь2015"/>
      <sheetName val="01.05.2017"/>
      <sheetName val="01.04.2018г."/>
      <sheetName val="01.12.2018"/>
      <sheetName val="01.02.21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6">
          <cell r="E4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8">
          <cell r="I48">
            <v>28.653747200000002</v>
          </cell>
          <cell r="J48">
            <v>34.384496640000002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opLeftCell="A175" workbookViewId="0">
      <selection activeCell="A72" sqref="A72:XFD72"/>
    </sheetView>
  </sheetViews>
  <sheetFormatPr defaultRowHeight="15"/>
  <cols>
    <col min="1" max="1" width="8.140625" customWidth="1"/>
    <col min="2" max="2" width="46.5703125" customWidth="1"/>
    <col min="3" max="3" width="15.5703125" customWidth="1"/>
    <col min="4" max="5" width="9.140625" customWidth="1"/>
  </cols>
  <sheetData>
    <row r="1" spans="1:7" ht="15" customHeight="1">
      <c r="A1" s="1" t="s">
        <v>939</v>
      </c>
      <c r="B1" s="2"/>
      <c r="C1" s="220" t="s">
        <v>0</v>
      </c>
      <c r="D1" s="220"/>
      <c r="E1" s="220"/>
    </row>
    <row r="2" spans="1:7" ht="28.5" customHeight="1">
      <c r="A2" s="3"/>
      <c r="B2" s="4"/>
      <c r="C2" s="221" t="s">
        <v>1</v>
      </c>
      <c r="D2" s="221"/>
      <c r="E2" s="221"/>
    </row>
    <row r="3" spans="1:7">
      <c r="A3" s="3"/>
      <c r="B3" s="222" t="s">
        <v>936</v>
      </c>
      <c r="C3" s="223"/>
      <c r="D3" s="223"/>
      <c r="E3" s="223"/>
    </row>
    <row r="4" spans="1:7">
      <c r="A4" s="3"/>
      <c r="B4" s="224" t="s">
        <v>937</v>
      </c>
      <c r="C4" s="223"/>
      <c r="D4" s="223"/>
      <c r="E4" s="223"/>
    </row>
    <row r="5" spans="1:7" ht="15.75" customHeight="1">
      <c r="A5" s="225" t="s">
        <v>938</v>
      </c>
      <c r="B5" s="225"/>
      <c r="C5" s="5"/>
      <c r="D5" s="5"/>
      <c r="E5" s="5"/>
    </row>
    <row r="6" spans="1:7" ht="34.5" customHeight="1">
      <c r="A6" s="219" t="s">
        <v>4</v>
      </c>
      <c r="B6" s="219"/>
      <c r="C6" s="219"/>
      <c r="D6" s="219"/>
      <c r="E6" s="219"/>
    </row>
    <row r="7" spans="1:7" ht="54.75" customHeigh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8" t="s">
        <v>8</v>
      </c>
      <c r="G7" s="8" t="s">
        <v>9</v>
      </c>
    </row>
    <row r="8" spans="1:7">
      <c r="A8" s="9">
        <v>1</v>
      </c>
      <c r="B8" s="9">
        <v>2</v>
      </c>
      <c r="C8" s="9">
        <v>3</v>
      </c>
      <c r="D8" s="10">
        <v>4</v>
      </c>
      <c r="E8" s="141">
        <v>5</v>
      </c>
      <c r="F8" s="144"/>
      <c r="G8" s="144"/>
    </row>
    <row r="9" spans="1:7" ht="22.5" customHeight="1">
      <c r="A9" s="11" t="s">
        <v>10</v>
      </c>
      <c r="B9" s="12" t="s">
        <v>11</v>
      </c>
      <c r="C9" s="9"/>
      <c r="D9" s="13"/>
      <c r="E9" s="142"/>
      <c r="F9" s="144"/>
      <c r="G9" s="144"/>
    </row>
    <row r="10" spans="1:7" ht="27.75" customHeight="1">
      <c r="A10" s="11" t="s">
        <v>12</v>
      </c>
      <c r="B10" s="12" t="s">
        <v>13</v>
      </c>
      <c r="C10" s="9" t="s">
        <v>14</v>
      </c>
      <c r="D10" s="13"/>
      <c r="E10" s="142"/>
      <c r="F10" s="144"/>
      <c r="G10" s="144"/>
    </row>
    <row r="11" spans="1:7" ht="16.5" customHeight="1">
      <c r="A11" s="11"/>
      <c r="B11" s="12" t="s">
        <v>15</v>
      </c>
      <c r="C11" s="9"/>
      <c r="D11" s="13">
        <f>'[1]Калькуляция 22,10,2018'!AG15</f>
        <v>5.71</v>
      </c>
      <c r="E11" s="142">
        <f>'[1]Калькуляция 22,10,2018'!AH15</f>
        <v>6.85</v>
      </c>
      <c r="F11" s="145">
        <f>D11*105%</f>
        <v>5.9954999999999998</v>
      </c>
      <c r="G11" s="145">
        <v>7.2</v>
      </c>
    </row>
    <row r="12" spans="1:7" ht="27.75" customHeight="1">
      <c r="A12" s="11" t="s">
        <v>16</v>
      </c>
      <c r="B12" s="12" t="s">
        <v>17</v>
      </c>
      <c r="C12" s="9" t="s">
        <v>18</v>
      </c>
      <c r="D12" s="13"/>
      <c r="E12" s="142"/>
      <c r="F12" s="145"/>
      <c r="G12" s="145"/>
    </row>
    <row r="13" spans="1:7" ht="18.75" customHeight="1">
      <c r="A13" s="11"/>
      <c r="B13" s="12" t="s">
        <v>15</v>
      </c>
      <c r="C13" s="9"/>
      <c r="D13" s="13">
        <f>'[1]Калькуляция 22,10,2018'!AG17</f>
        <v>11.41</v>
      </c>
      <c r="E13" s="142">
        <f>'[1]Калькуляция 22,10,2018'!AH17</f>
        <v>13.69</v>
      </c>
      <c r="F13" s="145">
        <f t="shared" ref="F13:F75" si="0">D13*105%</f>
        <v>11.980500000000001</v>
      </c>
      <c r="G13" s="145">
        <f t="shared" ref="G13:G75" si="1">F13*1.2</f>
        <v>14.376600000000002</v>
      </c>
    </row>
    <row r="14" spans="1:7" ht="19.5" customHeight="1">
      <c r="A14" s="11"/>
      <c r="B14" s="12" t="s">
        <v>19</v>
      </c>
      <c r="C14" s="9"/>
      <c r="D14" s="13">
        <f>'[1]Калькуляция 22,10,2018'!AG18</f>
        <v>1.1399999999999999</v>
      </c>
      <c r="E14" s="142">
        <f>'[1]Калькуляция 22,10,2018'!AH18</f>
        <v>1.37</v>
      </c>
      <c r="F14" s="145">
        <f t="shared" si="0"/>
        <v>1.1969999999999998</v>
      </c>
      <c r="G14" s="145">
        <f t="shared" si="1"/>
        <v>1.4363999999999997</v>
      </c>
    </row>
    <row r="15" spans="1:7" ht="28.5" customHeight="1">
      <c r="A15" s="11" t="s">
        <v>20</v>
      </c>
      <c r="B15" s="12" t="s">
        <v>21</v>
      </c>
      <c r="C15" s="9" t="s">
        <v>22</v>
      </c>
      <c r="D15" s="13"/>
      <c r="E15" s="142"/>
      <c r="F15" s="145"/>
      <c r="G15" s="145"/>
    </row>
    <row r="16" spans="1:7" ht="18.75" customHeight="1">
      <c r="A16" s="11"/>
      <c r="B16" s="12" t="s">
        <v>15</v>
      </c>
      <c r="C16" s="9"/>
      <c r="D16" s="13">
        <f>'[1]Калькуляция 22,10,2018'!AG20</f>
        <v>18.87</v>
      </c>
      <c r="E16" s="142">
        <f>'[1]Калькуляция 22,10,2018'!AH20</f>
        <v>22.64</v>
      </c>
      <c r="F16" s="145">
        <f t="shared" si="0"/>
        <v>19.813500000000001</v>
      </c>
      <c r="G16" s="145">
        <v>23.77</v>
      </c>
    </row>
    <row r="17" spans="1:7" ht="19.5" customHeight="1">
      <c r="A17" s="11"/>
      <c r="B17" s="12" t="s">
        <v>19</v>
      </c>
      <c r="C17" s="9"/>
      <c r="D17" s="13">
        <f>'[1]Калькуляция 22,10,2018'!AG21</f>
        <v>1.89</v>
      </c>
      <c r="E17" s="142">
        <f>'[1]Калькуляция 22,10,2018'!AH21</f>
        <v>2.27</v>
      </c>
      <c r="F17" s="145">
        <f t="shared" si="0"/>
        <v>1.9844999999999999</v>
      </c>
      <c r="G17" s="145">
        <f t="shared" si="1"/>
        <v>2.3813999999999997</v>
      </c>
    </row>
    <row r="18" spans="1:7" ht="42.75" customHeight="1">
      <c r="A18" s="11" t="s">
        <v>23</v>
      </c>
      <c r="B18" s="12" t="s">
        <v>24</v>
      </c>
      <c r="C18" s="15" t="s">
        <v>25</v>
      </c>
      <c r="D18" s="13"/>
      <c r="E18" s="142"/>
      <c r="F18" s="145"/>
      <c r="G18" s="145"/>
    </row>
    <row r="19" spans="1:7" ht="15" customHeight="1">
      <c r="A19" s="11"/>
      <c r="B19" s="12" t="s">
        <v>15</v>
      </c>
      <c r="C19" s="9"/>
      <c r="D19" s="13">
        <f>'[1]Калькуляция 22,10,2018'!AG23</f>
        <v>3.91</v>
      </c>
      <c r="E19" s="142">
        <f>'[1]Калькуляция 22,10,2018'!AH23</f>
        <v>4.6900000000000004</v>
      </c>
      <c r="F19" s="145">
        <f t="shared" si="0"/>
        <v>4.1055000000000001</v>
      </c>
      <c r="G19" s="145">
        <f t="shared" si="1"/>
        <v>4.9265999999999996</v>
      </c>
    </row>
    <row r="20" spans="1:7" ht="14.25" customHeight="1">
      <c r="A20" s="11"/>
      <c r="B20" s="12" t="s">
        <v>19</v>
      </c>
      <c r="C20" s="9"/>
      <c r="D20" s="13">
        <f>'[1]Калькуляция 22,10,2018'!AG24</f>
        <v>3.91</v>
      </c>
      <c r="E20" s="142">
        <f>'[1]Калькуляция 22,10,2018'!AH24</f>
        <v>4.6900000000000004</v>
      </c>
      <c r="F20" s="145">
        <f t="shared" si="0"/>
        <v>4.1055000000000001</v>
      </c>
      <c r="G20" s="145">
        <f t="shared" si="1"/>
        <v>4.9265999999999996</v>
      </c>
    </row>
    <row r="21" spans="1:7">
      <c r="A21" s="11" t="s">
        <v>26</v>
      </c>
      <c r="B21" s="12" t="s">
        <v>27</v>
      </c>
      <c r="C21" s="9" t="s">
        <v>28</v>
      </c>
      <c r="D21" s="13"/>
      <c r="E21" s="142"/>
      <c r="F21" s="145"/>
      <c r="G21" s="145"/>
    </row>
    <row r="22" spans="1:7" ht="12.75" customHeight="1">
      <c r="A22" s="11"/>
      <c r="B22" s="12" t="s">
        <v>15</v>
      </c>
      <c r="C22" s="9"/>
      <c r="D22" s="13">
        <f>'[1]Калькуляция 22,10,2018'!AG26</f>
        <v>1.9</v>
      </c>
      <c r="E22" s="142">
        <f>'[1]Калькуляция 22,10,2018'!AH26</f>
        <v>2.2799999999999998</v>
      </c>
      <c r="F22" s="145">
        <f t="shared" si="0"/>
        <v>1.9949999999999999</v>
      </c>
      <c r="G22" s="145">
        <v>2.4</v>
      </c>
    </row>
    <row r="23" spans="1:7" ht="12.75" customHeight="1">
      <c r="A23" s="11"/>
      <c r="B23" s="12" t="s">
        <v>19</v>
      </c>
      <c r="C23" s="9"/>
      <c r="D23" s="13">
        <f>'[1]Калькуляция 22,10,2018'!AG27</f>
        <v>1.9</v>
      </c>
      <c r="E23" s="142">
        <f>'[1]Калькуляция 22,10,2018'!AH27</f>
        <v>2.2799999999999998</v>
      </c>
      <c r="F23" s="145">
        <f t="shared" si="0"/>
        <v>1.9949999999999999</v>
      </c>
      <c r="G23" s="145">
        <v>2.4</v>
      </c>
    </row>
    <row r="24" spans="1:7" ht="15.75" customHeight="1">
      <c r="A24" s="11" t="s">
        <v>29</v>
      </c>
      <c r="B24" s="12" t="s">
        <v>30</v>
      </c>
      <c r="C24" s="9" t="s">
        <v>31</v>
      </c>
      <c r="D24" s="13"/>
      <c r="E24" s="142"/>
      <c r="F24" s="145"/>
      <c r="G24" s="145"/>
    </row>
    <row r="25" spans="1:7" ht="15.75" customHeight="1">
      <c r="A25" s="11"/>
      <c r="B25" s="12" t="s">
        <v>15</v>
      </c>
      <c r="C25" s="9"/>
      <c r="D25" s="13">
        <f>'[1]Калькуляция 22,10,2018'!AG29</f>
        <v>0.81</v>
      </c>
      <c r="E25" s="142">
        <f>'[1]Калькуляция 22,10,2018'!AH29</f>
        <v>0.97</v>
      </c>
      <c r="F25" s="145">
        <f t="shared" si="0"/>
        <v>0.85050000000000014</v>
      </c>
      <c r="G25" s="145">
        <f t="shared" si="1"/>
        <v>1.0206000000000002</v>
      </c>
    </row>
    <row r="26" spans="1:7" ht="14.25" customHeight="1">
      <c r="A26" s="11"/>
      <c r="B26" s="12" t="s">
        <v>19</v>
      </c>
      <c r="C26" s="9"/>
      <c r="D26" s="13">
        <f>'[1]Калькуляция 22,10,2018'!AG30</f>
        <v>0.81</v>
      </c>
      <c r="E26" s="142">
        <f>'[1]Калькуляция 22,10,2018'!AH30</f>
        <v>0.97</v>
      </c>
      <c r="F26" s="145">
        <f t="shared" si="0"/>
        <v>0.85050000000000014</v>
      </c>
      <c r="G26" s="145">
        <f t="shared" si="1"/>
        <v>1.0206000000000002</v>
      </c>
    </row>
    <row r="27" spans="1:7" ht="76.5">
      <c r="A27" s="11" t="s">
        <v>32</v>
      </c>
      <c r="B27" s="12" t="s">
        <v>33</v>
      </c>
      <c r="C27" s="9" t="s">
        <v>34</v>
      </c>
      <c r="D27" s="13"/>
      <c r="E27" s="142"/>
      <c r="F27" s="145"/>
      <c r="G27" s="145"/>
    </row>
    <row r="28" spans="1:7">
      <c r="A28" s="11"/>
      <c r="B28" s="12" t="s">
        <v>15</v>
      </c>
      <c r="C28" s="9"/>
      <c r="D28" s="13">
        <f>'[1]Калькуляция 22,10,2018'!AG32</f>
        <v>0.16</v>
      </c>
      <c r="E28" s="142">
        <f>'[1]Калькуляция 22,10,2018'!AH32</f>
        <v>0.19</v>
      </c>
      <c r="F28" s="145">
        <f t="shared" si="0"/>
        <v>0.16800000000000001</v>
      </c>
      <c r="G28" s="145">
        <f t="shared" si="1"/>
        <v>0.2016</v>
      </c>
    </row>
    <row r="29" spans="1:7">
      <c r="A29" s="11"/>
      <c r="B29" s="12" t="s">
        <v>19</v>
      </c>
      <c r="C29" s="9"/>
      <c r="D29" s="13">
        <f>'[1]Калькуляция 22,10,2018'!AG33</f>
        <v>0.16</v>
      </c>
      <c r="E29" s="142">
        <f>'[1]Калькуляция 22,10,2018'!AH33</f>
        <v>0.19</v>
      </c>
      <c r="F29" s="145">
        <f t="shared" si="0"/>
        <v>0.16800000000000001</v>
      </c>
      <c r="G29" s="145">
        <f t="shared" si="1"/>
        <v>0.2016</v>
      </c>
    </row>
    <row r="30" spans="1:7" ht="25.5">
      <c r="A30" s="11" t="s">
        <v>35</v>
      </c>
      <c r="B30" s="12" t="s">
        <v>36</v>
      </c>
      <c r="C30" s="9"/>
      <c r="D30" s="13"/>
      <c r="E30" s="142"/>
      <c r="F30" s="145"/>
      <c r="G30" s="145"/>
    </row>
    <row r="31" spans="1:7">
      <c r="A31" s="11"/>
      <c r="B31" s="12" t="s">
        <v>15</v>
      </c>
      <c r="C31" s="9"/>
      <c r="D31" s="13">
        <v>11.6</v>
      </c>
      <c r="E31" s="142">
        <v>13.92</v>
      </c>
      <c r="F31" s="145">
        <f t="shared" si="0"/>
        <v>12.18</v>
      </c>
      <c r="G31" s="145">
        <f t="shared" si="1"/>
        <v>14.616</v>
      </c>
    </row>
    <row r="32" spans="1:7">
      <c r="A32" s="11"/>
      <c r="B32" s="12" t="s">
        <v>19</v>
      </c>
      <c r="C32" s="9"/>
      <c r="D32" s="13">
        <v>7.73</v>
      </c>
      <c r="E32" s="142">
        <v>9.2799999999999994</v>
      </c>
      <c r="F32" s="145">
        <f t="shared" si="0"/>
        <v>8.1165000000000003</v>
      </c>
      <c r="G32" s="145">
        <f t="shared" si="1"/>
        <v>9.7398000000000007</v>
      </c>
    </row>
    <row r="33" spans="1:7" ht="30" customHeight="1">
      <c r="A33" s="11" t="s">
        <v>37</v>
      </c>
      <c r="B33" s="12" t="s">
        <v>38</v>
      </c>
      <c r="C33" s="15" t="s">
        <v>39</v>
      </c>
      <c r="D33" s="13"/>
      <c r="E33" s="142"/>
      <c r="F33" s="145"/>
      <c r="G33" s="145"/>
    </row>
    <row r="34" spans="1:7">
      <c r="A34" s="11"/>
      <c r="B34" s="12" t="s">
        <v>15</v>
      </c>
      <c r="C34" s="9"/>
      <c r="D34" s="13">
        <f>'[1]Калькуляция 22,10,2018'!AG38</f>
        <v>4.0199999999999996</v>
      </c>
      <c r="E34" s="142">
        <f>'[1]Калькуляция 22,10,2018'!AH38</f>
        <v>4.82</v>
      </c>
      <c r="F34" s="145">
        <f t="shared" si="0"/>
        <v>4.2210000000000001</v>
      </c>
      <c r="G34" s="145">
        <v>5.0599999999999996</v>
      </c>
    </row>
    <row r="35" spans="1:7" ht="51">
      <c r="A35" s="11" t="s">
        <v>40</v>
      </c>
      <c r="B35" s="12" t="s">
        <v>41</v>
      </c>
      <c r="C35" s="9" t="s">
        <v>42</v>
      </c>
      <c r="D35" s="13"/>
      <c r="E35" s="142"/>
      <c r="F35" s="145"/>
      <c r="G35" s="145"/>
    </row>
    <row r="36" spans="1:7">
      <c r="A36" s="11"/>
      <c r="B36" s="12" t="s">
        <v>15</v>
      </c>
      <c r="C36" s="9"/>
      <c r="D36" s="13">
        <f>'[1]Калькуляция 22,10,2018'!AG40</f>
        <v>8.36</v>
      </c>
      <c r="E36" s="142">
        <f>'[1]Калькуляция 22,10,2018'!AH40</f>
        <v>10.029999999999999</v>
      </c>
      <c r="F36" s="145">
        <f t="shared" si="0"/>
        <v>8.7780000000000005</v>
      </c>
      <c r="G36" s="145">
        <v>10.54</v>
      </c>
    </row>
    <row r="37" spans="1:7" ht="38.25">
      <c r="A37" s="11" t="s">
        <v>43</v>
      </c>
      <c r="B37" s="12" t="s">
        <v>44</v>
      </c>
      <c r="C37" s="9" t="s">
        <v>42</v>
      </c>
      <c r="D37" s="13"/>
      <c r="E37" s="142"/>
      <c r="F37" s="145"/>
      <c r="G37" s="145"/>
    </row>
    <row r="38" spans="1:7">
      <c r="A38" s="11"/>
      <c r="B38" s="12" t="s">
        <v>15</v>
      </c>
      <c r="C38" s="9"/>
      <c r="D38" s="13">
        <f>'[1]Калькуляция 22,10,2018'!AG42</f>
        <v>12.84</v>
      </c>
      <c r="E38" s="142">
        <f>'[1]Калькуляция 22,10,2018'!AH42</f>
        <v>15.41</v>
      </c>
      <c r="F38" s="145">
        <f t="shared" si="0"/>
        <v>13.482000000000001</v>
      </c>
      <c r="G38" s="145">
        <f t="shared" si="1"/>
        <v>16.1784</v>
      </c>
    </row>
    <row r="39" spans="1:7">
      <c r="A39" s="11" t="s">
        <v>45</v>
      </c>
      <c r="B39" s="12" t="s">
        <v>46</v>
      </c>
      <c r="C39" s="9" t="s">
        <v>42</v>
      </c>
      <c r="D39" s="13"/>
      <c r="E39" s="142"/>
      <c r="F39" s="145"/>
      <c r="G39" s="145"/>
    </row>
    <row r="40" spans="1:7" ht="51">
      <c r="A40" s="11" t="s">
        <v>47</v>
      </c>
      <c r="B40" s="12" t="s">
        <v>48</v>
      </c>
      <c r="C40" s="9" t="s">
        <v>42</v>
      </c>
      <c r="D40" s="13"/>
      <c r="E40" s="142"/>
      <c r="F40" s="145"/>
      <c r="G40" s="145"/>
    </row>
    <row r="41" spans="1:7">
      <c r="A41" s="11"/>
      <c r="B41" s="12" t="s">
        <v>15</v>
      </c>
      <c r="C41" s="9"/>
      <c r="D41" s="13">
        <f>'[1]Калькуляция 22,10,2018'!AG45</f>
        <v>25.68</v>
      </c>
      <c r="E41" s="142">
        <f>'[1]Калькуляция 22,10,2018'!AH45</f>
        <v>30.82</v>
      </c>
      <c r="F41" s="145">
        <f t="shared" si="0"/>
        <v>26.964000000000002</v>
      </c>
      <c r="G41" s="145">
        <v>32.35</v>
      </c>
    </row>
    <row r="42" spans="1:7" ht="25.5">
      <c r="A42" s="11" t="s">
        <v>49</v>
      </c>
      <c r="B42" s="12" t="s">
        <v>50</v>
      </c>
      <c r="C42" s="9" t="s">
        <v>42</v>
      </c>
      <c r="D42" s="13"/>
      <c r="E42" s="142"/>
      <c r="F42" s="145"/>
      <c r="G42" s="145"/>
    </row>
    <row r="43" spans="1:7">
      <c r="A43" s="11"/>
      <c r="B43" s="12" t="s">
        <v>15</v>
      </c>
      <c r="C43" s="9"/>
      <c r="D43" s="13">
        <f>'[1]Калькуляция 22,10,2018'!AG47</f>
        <v>17.12</v>
      </c>
      <c r="E43" s="142">
        <f>'[1]Калькуляция 22,10,2018'!AH47</f>
        <v>20.54</v>
      </c>
      <c r="F43" s="145">
        <f t="shared" si="0"/>
        <v>17.976000000000003</v>
      </c>
      <c r="G43" s="145">
        <v>21.58</v>
      </c>
    </row>
    <row r="44" spans="1:7" ht="38.25">
      <c r="A44" s="11" t="s">
        <v>51</v>
      </c>
      <c r="B44" s="12" t="s">
        <v>52</v>
      </c>
      <c r="C44" s="9" t="s">
        <v>42</v>
      </c>
      <c r="D44" s="13"/>
      <c r="E44" s="142"/>
      <c r="F44" s="145"/>
      <c r="G44" s="145"/>
    </row>
    <row r="45" spans="1:7">
      <c r="A45" s="11"/>
      <c r="B45" s="12" t="s">
        <v>15</v>
      </c>
      <c r="C45" s="9"/>
      <c r="D45" s="13">
        <f>'[1]Калькуляция 22,10,2018'!AG49</f>
        <v>8.56</v>
      </c>
      <c r="E45" s="142">
        <f>'[1]Калькуляция 22,10,2018'!AH49</f>
        <v>10.27</v>
      </c>
      <c r="F45" s="145">
        <f t="shared" si="0"/>
        <v>8.9880000000000013</v>
      </c>
      <c r="G45" s="145">
        <f t="shared" si="1"/>
        <v>10.785600000000001</v>
      </c>
    </row>
    <row r="46" spans="1:7" ht="63.75">
      <c r="A46" s="11" t="s">
        <v>53</v>
      </c>
      <c r="B46" s="12" t="s">
        <v>54</v>
      </c>
      <c r="C46" s="9" t="s">
        <v>42</v>
      </c>
      <c r="D46" s="13"/>
      <c r="E46" s="142"/>
      <c r="F46" s="145"/>
      <c r="G46" s="145"/>
    </row>
    <row r="47" spans="1:7">
      <c r="A47" s="11"/>
      <c r="B47" s="12" t="s">
        <v>15</v>
      </c>
      <c r="C47" s="9"/>
      <c r="D47" s="13">
        <v>5.15</v>
      </c>
      <c r="E47" s="142">
        <v>6.18</v>
      </c>
      <c r="F47" s="145">
        <f t="shared" si="0"/>
        <v>5.4075000000000006</v>
      </c>
      <c r="G47" s="145">
        <f t="shared" si="1"/>
        <v>6.4890000000000008</v>
      </c>
    </row>
    <row r="48" spans="1:7" ht="88.5" customHeight="1">
      <c r="A48" s="11" t="s">
        <v>55</v>
      </c>
      <c r="B48" s="12" t="s">
        <v>56</v>
      </c>
      <c r="C48" s="9" t="s">
        <v>42</v>
      </c>
      <c r="D48" s="13"/>
      <c r="E48" s="142"/>
      <c r="F48" s="145"/>
      <c r="G48" s="145"/>
    </row>
    <row r="49" spans="1:7">
      <c r="A49" s="11"/>
      <c r="B49" s="12" t="s">
        <v>15</v>
      </c>
      <c r="C49" s="9"/>
      <c r="D49" s="13">
        <f>'[1]Калькуляция 22,10,2018'!AG53</f>
        <v>2.85</v>
      </c>
      <c r="E49" s="142">
        <f>'[1]Калькуляция 22,10,2018'!AH53</f>
        <v>3.42</v>
      </c>
      <c r="F49" s="145">
        <f t="shared" si="0"/>
        <v>2.9925000000000002</v>
      </c>
      <c r="G49" s="145">
        <f t="shared" si="1"/>
        <v>3.5910000000000002</v>
      </c>
    </row>
    <row r="50" spans="1:7" ht="63.75">
      <c r="A50" s="11" t="s">
        <v>57</v>
      </c>
      <c r="B50" s="12" t="s">
        <v>58</v>
      </c>
      <c r="C50" s="9" t="s">
        <v>42</v>
      </c>
      <c r="D50" s="13"/>
      <c r="E50" s="142"/>
      <c r="F50" s="145"/>
      <c r="G50" s="145"/>
    </row>
    <row r="51" spans="1:7">
      <c r="A51" s="11"/>
      <c r="B51" s="12" t="s">
        <v>15</v>
      </c>
      <c r="C51" s="9"/>
      <c r="D51" s="13">
        <f>'[1]Калькуляция 22,10,2018'!AG55</f>
        <v>2.85</v>
      </c>
      <c r="E51" s="142">
        <f>'[1]Калькуляция 22,10,2018'!AH55</f>
        <v>3.42</v>
      </c>
      <c r="F51" s="145">
        <f t="shared" si="0"/>
        <v>2.9925000000000002</v>
      </c>
      <c r="G51" s="145">
        <f t="shared" si="1"/>
        <v>3.5910000000000002</v>
      </c>
    </row>
    <row r="52" spans="1:7" ht="63.75">
      <c r="A52" s="11" t="s">
        <v>59</v>
      </c>
      <c r="B52" s="12" t="s">
        <v>60</v>
      </c>
      <c r="C52" s="9" t="s">
        <v>42</v>
      </c>
      <c r="D52" s="13"/>
      <c r="E52" s="142"/>
      <c r="F52" s="145"/>
      <c r="G52" s="145"/>
    </row>
    <row r="53" spans="1:7">
      <c r="A53" s="11"/>
      <c r="B53" s="12" t="s">
        <v>15</v>
      </c>
      <c r="C53" s="9"/>
      <c r="D53" s="13">
        <f>'[1]Калькуляция 22,10,2018'!AG57</f>
        <v>8.56</v>
      </c>
      <c r="E53" s="142">
        <f>'[1]Калькуляция 22,10,2018'!AH57</f>
        <v>10.27</v>
      </c>
      <c r="F53" s="145">
        <f t="shared" si="0"/>
        <v>8.9880000000000013</v>
      </c>
      <c r="G53" s="145">
        <f t="shared" si="1"/>
        <v>10.785600000000001</v>
      </c>
    </row>
    <row r="54" spans="1:7" ht="51">
      <c r="A54" s="11" t="s">
        <v>61</v>
      </c>
      <c r="B54" s="12" t="s">
        <v>62</v>
      </c>
      <c r="C54" s="9" t="s">
        <v>42</v>
      </c>
      <c r="D54" s="13"/>
      <c r="E54" s="142"/>
      <c r="F54" s="145"/>
      <c r="G54" s="145"/>
    </row>
    <row r="55" spans="1:7">
      <c r="A55" s="11"/>
      <c r="B55" s="12" t="s">
        <v>15</v>
      </c>
      <c r="C55" s="9"/>
      <c r="D55" s="13">
        <f>'[1]Калькуляция 22,10,2018'!AG59</f>
        <v>4.28</v>
      </c>
      <c r="E55" s="142">
        <f>'[1]Калькуляция 22,10,2018'!AH59</f>
        <v>5.14</v>
      </c>
      <c r="F55" s="145">
        <f t="shared" si="0"/>
        <v>4.4940000000000007</v>
      </c>
      <c r="G55" s="145">
        <f t="shared" si="1"/>
        <v>5.3928000000000003</v>
      </c>
    </row>
    <row r="56" spans="1:7">
      <c r="A56" s="11"/>
      <c r="B56" s="12" t="s">
        <v>19</v>
      </c>
      <c r="C56" s="9"/>
      <c r="D56" s="13">
        <f>'[1]Калькуляция 22,10,2018'!AG60</f>
        <v>1.43</v>
      </c>
      <c r="E56" s="142">
        <f>'[1]Калькуляция 22,10,2018'!AH60</f>
        <v>1.72</v>
      </c>
      <c r="F56" s="145">
        <f t="shared" si="0"/>
        <v>1.5015000000000001</v>
      </c>
      <c r="G56" s="145">
        <f t="shared" si="1"/>
        <v>1.8018000000000001</v>
      </c>
    </row>
    <row r="57" spans="1:7" ht="51">
      <c r="A57" s="11" t="s">
        <v>63</v>
      </c>
      <c r="B57" s="12" t="s">
        <v>64</v>
      </c>
      <c r="C57" s="9"/>
      <c r="D57" s="13"/>
      <c r="E57" s="142"/>
      <c r="F57" s="145"/>
      <c r="G57" s="145"/>
    </row>
    <row r="58" spans="1:7">
      <c r="A58" s="11" t="s">
        <v>65</v>
      </c>
      <c r="B58" s="12" t="s">
        <v>66</v>
      </c>
      <c r="C58" s="9" t="s">
        <v>67</v>
      </c>
      <c r="D58" s="13"/>
      <c r="E58" s="142"/>
      <c r="F58" s="145"/>
      <c r="G58" s="145"/>
    </row>
    <row r="59" spans="1:7">
      <c r="A59" s="11"/>
      <c r="B59" s="12" t="s">
        <v>15</v>
      </c>
      <c r="C59" s="9"/>
      <c r="D59" s="13">
        <f>'[1]Калькуляция 22,10,2018'!AG63</f>
        <v>29.58</v>
      </c>
      <c r="E59" s="142">
        <f>'[1]Калькуляция 22,10,2018'!AH63</f>
        <v>35.5</v>
      </c>
      <c r="F59" s="145">
        <f t="shared" si="0"/>
        <v>31.059000000000001</v>
      </c>
      <c r="G59" s="145">
        <f t="shared" si="1"/>
        <v>37.270800000000001</v>
      </c>
    </row>
    <row r="60" spans="1:7">
      <c r="A60" s="11" t="s">
        <v>68</v>
      </c>
      <c r="B60" s="12" t="s">
        <v>69</v>
      </c>
      <c r="C60" s="9" t="s">
        <v>14</v>
      </c>
      <c r="D60" s="13"/>
      <c r="E60" s="142"/>
      <c r="F60" s="145"/>
      <c r="G60" s="145"/>
    </row>
    <row r="61" spans="1:7">
      <c r="A61" s="11"/>
      <c r="B61" s="12" t="s">
        <v>15</v>
      </c>
      <c r="C61" s="9"/>
      <c r="D61" s="13">
        <f>'[1]Калькуляция 22,10,2018'!AG65</f>
        <v>3.35</v>
      </c>
      <c r="E61" s="143">
        <f>'[1]Калькуляция 22,10,2018'!AH65</f>
        <v>4.0199999999999996</v>
      </c>
      <c r="F61" s="145">
        <f t="shared" si="0"/>
        <v>3.5175000000000001</v>
      </c>
      <c r="G61" s="145">
        <f t="shared" si="1"/>
        <v>4.2210000000000001</v>
      </c>
    </row>
    <row r="62" spans="1:7" ht="51">
      <c r="A62" s="11" t="s">
        <v>70</v>
      </c>
      <c r="B62" s="12" t="s">
        <v>71</v>
      </c>
      <c r="C62" s="16" t="s">
        <v>72</v>
      </c>
      <c r="D62" s="13"/>
      <c r="E62" s="142"/>
      <c r="F62" s="145"/>
      <c r="G62" s="145"/>
    </row>
    <row r="63" spans="1:7">
      <c r="A63" s="11"/>
      <c r="B63" s="12" t="s">
        <v>15</v>
      </c>
      <c r="C63" s="9"/>
      <c r="D63" s="13">
        <f>'[1]Калькуляция 22,10,2018'!AG67</f>
        <v>29.58</v>
      </c>
      <c r="E63" s="142">
        <f>'[1]Калькуляция 22,10,2018'!AH67</f>
        <v>35.5</v>
      </c>
      <c r="F63" s="145">
        <f t="shared" si="0"/>
        <v>31.059000000000001</v>
      </c>
      <c r="G63" s="145">
        <f t="shared" si="1"/>
        <v>37.270800000000001</v>
      </c>
    </row>
    <row r="64" spans="1:7" ht="89.25">
      <c r="A64" s="11" t="s">
        <v>902</v>
      </c>
      <c r="B64" s="12" t="s">
        <v>903</v>
      </c>
      <c r="C64" s="16" t="s">
        <v>77</v>
      </c>
      <c r="D64" s="13"/>
      <c r="E64" s="142"/>
      <c r="F64" s="145"/>
      <c r="G64" s="145"/>
    </row>
    <row r="65" spans="1:7" ht="23.25" customHeight="1">
      <c r="A65" s="11"/>
      <c r="B65" s="12" t="s">
        <v>15</v>
      </c>
      <c r="C65" s="16"/>
      <c r="D65" s="13">
        <v>30.93</v>
      </c>
      <c r="E65" s="142">
        <v>37.119999999999997</v>
      </c>
      <c r="F65" s="145">
        <f t="shared" si="0"/>
        <v>32.476500000000001</v>
      </c>
      <c r="G65" s="145">
        <v>38.979999999999997</v>
      </c>
    </row>
    <row r="66" spans="1:7" ht="0.75" hidden="1" customHeight="1">
      <c r="A66" s="11" t="s">
        <v>904</v>
      </c>
      <c r="B66" s="12" t="s">
        <v>905</v>
      </c>
      <c r="C66" s="9"/>
      <c r="D66" s="13"/>
      <c r="E66" s="142"/>
      <c r="F66" s="145"/>
      <c r="G66" s="145"/>
    </row>
    <row r="67" spans="1:7" ht="38.25" hidden="1">
      <c r="A67" s="11" t="s">
        <v>906</v>
      </c>
      <c r="B67" s="12" t="s">
        <v>907</v>
      </c>
      <c r="C67" s="16" t="s">
        <v>80</v>
      </c>
      <c r="D67" s="13"/>
      <c r="E67" s="142"/>
      <c r="F67" s="145"/>
      <c r="G67" s="145"/>
    </row>
    <row r="68" spans="1:7" hidden="1">
      <c r="A68" s="11"/>
      <c r="B68" s="12" t="s">
        <v>15</v>
      </c>
      <c r="C68" s="9"/>
      <c r="D68" s="13">
        <f>'[2]Калькуляция '!AG72</f>
        <v>257.77999999999997</v>
      </c>
      <c r="E68" s="13">
        <f>'[2]Калькуляция '!AH72</f>
        <v>309.33999999999997</v>
      </c>
      <c r="F68" s="140">
        <f t="shared" ref="F68" si="2">D68*105%</f>
        <v>270.66899999999998</v>
      </c>
      <c r="G68" s="140">
        <f t="shared" si="1"/>
        <v>324.80279999999999</v>
      </c>
    </row>
    <row r="69" spans="1:7" ht="28.5" hidden="1" customHeight="1">
      <c r="A69" s="11" t="s">
        <v>908</v>
      </c>
      <c r="B69" s="12" t="s">
        <v>909</v>
      </c>
      <c r="C69" s="16" t="s">
        <v>80</v>
      </c>
      <c r="D69" s="13"/>
      <c r="E69" s="142"/>
      <c r="F69" s="145">
        <f t="shared" si="0"/>
        <v>0</v>
      </c>
      <c r="G69" s="145">
        <f t="shared" si="1"/>
        <v>0</v>
      </c>
    </row>
    <row r="70" spans="1:7" hidden="1">
      <c r="A70" s="11"/>
      <c r="B70" s="12" t="s">
        <v>15</v>
      </c>
      <c r="C70" s="9"/>
      <c r="D70" s="13">
        <f>'[2]Калькуляция '!AG74</f>
        <v>1044</v>
      </c>
      <c r="E70" s="13">
        <f>'[2]Калькуляция '!AH74</f>
        <v>1252.8</v>
      </c>
      <c r="F70" s="140">
        <f t="shared" si="0"/>
        <v>1096.2</v>
      </c>
      <c r="G70" s="140">
        <f t="shared" si="1"/>
        <v>1315.44</v>
      </c>
    </row>
    <row r="71" spans="1:7" ht="51" hidden="1">
      <c r="A71" s="11" t="s">
        <v>910</v>
      </c>
      <c r="B71" s="12" t="s">
        <v>911</v>
      </c>
      <c r="C71" s="16" t="s">
        <v>80</v>
      </c>
      <c r="D71" s="13"/>
      <c r="E71" s="142"/>
      <c r="F71" s="145">
        <f t="shared" si="0"/>
        <v>0</v>
      </c>
      <c r="G71" s="145">
        <f t="shared" si="1"/>
        <v>0</v>
      </c>
    </row>
    <row r="72" spans="1:7" ht="4.5" hidden="1" customHeight="1">
      <c r="A72" s="11"/>
      <c r="B72" s="12" t="s">
        <v>15</v>
      </c>
      <c r="C72" s="9"/>
      <c r="D72" s="13"/>
      <c r="E72" s="142"/>
      <c r="F72" s="145"/>
      <c r="G72" s="145"/>
    </row>
    <row r="73" spans="1:7" ht="25.5">
      <c r="A73" s="11" t="s">
        <v>73</v>
      </c>
      <c r="B73" s="12" t="s">
        <v>74</v>
      </c>
      <c r="C73" s="16" t="s">
        <v>80</v>
      </c>
      <c r="D73" s="13"/>
      <c r="E73" s="142"/>
      <c r="F73" s="145"/>
      <c r="G73" s="145"/>
    </row>
    <row r="74" spans="1:7" ht="38.25">
      <c r="A74" s="11" t="s">
        <v>75</v>
      </c>
      <c r="B74" s="12" t="s">
        <v>76</v>
      </c>
      <c r="C74" s="9"/>
      <c r="D74" s="13"/>
      <c r="E74" s="13"/>
      <c r="F74" s="140"/>
      <c r="G74" s="140"/>
    </row>
    <row r="75" spans="1:7" ht="25.5">
      <c r="A75" s="11"/>
      <c r="B75" s="12" t="s">
        <v>15</v>
      </c>
      <c r="C75" s="16" t="s">
        <v>80</v>
      </c>
      <c r="D75" s="13">
        <f>'[2]Калькуляция '!AG79</f>
        <v>4.3499999999999996</v>
      </c>
      <c r="E75" s="13">
        <f>'[2]Калькуляция '!AH79</f>
        <v>5.22</v>
      </c>
      <c r="F75" s="140">
        <f t="shared" si="0"/>
        <v>4.5674999999999999</v>
      </c>
      <c r="G75" s="140">
        <f t="shared" si="1"/>
        <v>5.4809999999999999</v>
      </c>
    </row>
    <row r="76" spans="1:7" ht="38.25">
      <c r="A76" s="11" t="s">
        <v>78</v>
      </c>
      <c r="B76" s="12" t="s">
        <v>79</v>
      </c>
      <c r="C76" s="9"/>
      <c r="D76" s="13"/>
      <c r="E76" s="13"/>
      <c r="F76" s="140"/>
      <c r="G76" s="140"/>
    </row>
    <row r="77" spans="1:7" ht="25.5">
      <c r="A77" s="11"/>
      <c r="B77" s="12" t="s">
        <v>15</v>
      </c>
      <c r="C77" s="16" t="s">
        <v>80</v>
      </c>
      <c r="D77" s="13">
        <f>'[2]Калькуляция '!AG81</f>
        <v>13.03</v>
      </c>
      <c r="E77" s="13">
        <f>'[2]Калькуляция '!AH81</f>
        <v>15.64</v>
      </c>
      <c r="F77" s="140">
        <f t="shared" ref="F77:F139" si="3">D77*105%</f>
        <v>13.6815</v>
      </c>
      <c r="G77" s="140">
        <f t="shared" ref="G77:G137" si="4">F77*1.2</f>
        <v>16.4178</v>
      </c>
    </row>
    <row r="78" spans="1:7" ht="25.5">
      <c r="A78" s="11" t="s">
        <v>81</v>
      </c>
      <c r="B78" s="12" t="s">
        <v>82</v>
      </c>
      <c r="C78" s="9"/>
      <c r="D78" s="13"/>
      <c r="E78" s="13"/>
      <c r="F78" s="140"/>
      <c r="G78" s="140"/>
    </row>
    <row r="79" spans="1:7" ht="25.5">
      <c r="A79" s="11"/>
      <c r="B79" s="12" t="s">
        <v>15</v>
      </c>
      <c r="C79" s="16" t="s">
        <v>80</v>
      </c>
      <c r="D79" s="13">
        <f>'[2]Калькуляция '!AG83</f>
        <v>6.01</v>
      </c>
      <c r="E79" s="13">
        <f>'[2]Калькуляция '!AH83</f>
        <v>7.21</v>
      </c>
      <c r="F79" s="140">
        <f t="shared" si="3"/>
        <v>6.3105000000000002</v>
      </c>
      <c r="G79" s="140">
        <f t="shared" si="4"/>
        <v>7.5725999999999996</v>
      </c>
    </row>
    <row r="80" spans="1:7" ht="25.5">
      <c r="A80" s="11" t="s">
        <v>83</v>
      </c>
      <c r="B80" s="12" t="s">
        <v>84</v>
      </c>
      <c r="C80" s="9"/>
      <c r="D80" s="13"/>
      <c r="E80" s="13"/>
      <c r="F80" s="140"/>
      <c r="G80" s="140"/>
    </row>
    <row r="81" spans="1:7" ht="25.5">
      <c r="A81" s="11"/>
      <c r="B81" s="12" t="s">
        <v>15</v>
      </c>
      <c r="C81" s="16" t="s">
        <v>80</v>
      </c>
      <c r="D81" s="13">
        <f>'[2]Калькуляция '!AG85</f>
        <v>8.23</v>
      </c>
      <c r="E81" s="13">
        <f>'[2]Калькуляция '!AH85</f>
        <v>9.8800000000000008</v>
      </c>
      <c r="F81" s="140">
        <f t="shared" si="3"/>
        <v>8.6415000000000006</v>
      </c>
      <c r="G81" s="140">
        <f t="shared" si="4"/>
        <v>10.3698</v>
      </c>
    </row>
    <row r="82" spans="1:7" ht="25.5">
      <c r="A82" s="11" t="s">
        <v>85</v>
      </c>
      <c r="B82" s="12" t="s">
        <v>86</v>
      </c>
      <c r="C82" s="9"/>
      <c r="D82" s="13"/>
      <c r="E82" s="13"/>
      <c r="F82" s="140"/>
      <c r="G82" s="140"/>
    </row>
    <row r="83" spans="1:7">
      <c r="A83" s="11"/>
      <c r="B83" s="12" t="s">
        <v>15</v>
      </c>
      <c r="C83" s="9"/>
      <c r="D83" s="13">
        <f>'[2]Калькуляция '!AG87</f>
        <v>13.22</v>
      </c>
      <c r="E83" s="13">
        <f>'[2]Калькуляция '!AH87</f>
        <v>15.86</v>
      </c>
      <c r="F83" s="140">
        <f t="shared" si="3"/>
        <v>13.881000000000002</v>
      </c>
      <c r="G83" s="140">
        <f t="shared" si="4"/>
        <v>16.657200000000003</v>
      </c>
    </row>
    <row r="84" spans="1:7" ht="25.5" customHeight="1">
      <c r="A84" s="11" t="s">
        <v>87</v>
      </c>
      <c r="B84" s="14" t="s">
        <v>88</v>
      </c>
      <c r="C84" s="17" t="s">
        <v>99</v>
      </c>
      <c r="D84" s="13"/>
      <c r="E84" s="13"/>
      <c r="F84" s="140"/>
      <c r="G84" s="140"/>
    </row>
    <row r="85" spans="1:7">
      <c r="A85" s="11"/>
      <c r="B85" s="12" t="s">
        <v>15</v>
      </c>
      <c r="C85" s="9"/>
      <c r="D85" s="13">
        <f>'[2]Калькуляция '!AG89</f>
        <v>21.84</v>
      </c>
      <c r="E85" s="13">
        <f>'[2]Калькуляция '!AH89</f>
        <v>26.21</v>
      </c>
      <c r="F85" s="140">
        <f t="shared" si="3"/>
        <v>22.932000000000002</v>
      </c>
      <c r="G85" s="140">
        <f t="shared" si="4"/>
        <v>27.518400000000003</v>
      </c>
    </row>
    <row r="86" spans="1:7" ht="28.5" customHeight="1">
      <c r="A86" s="16" t="s">
        <v>89</v>
      </c>
      <c r="B86" s="14" t="s">
        <v>90</v>
      </c>
      <c r="C86" s="147" t="s">
        <v>99</v>
      </c>
      <c r="D86" s="148"/>
      <c r="E86" s="148"/>
      <c r="F86" s="149"/>
      <c r="G86" s="149"/>
    </row>
    <row r="87" spans="1:7">
      <c r="A87" s="11"/>
      <c r="B87" s="12" t="s">
        <v>15</v>
      </c>
      <c r="C87" s="9"/>
      <c r="D87" s="13">
        <f>'[2]Калькуляция '!AG91</f>
        <v>27.77</v>
      </c>
      <c r="E87" s="13">
        <f>'[2]Калькуляция '!AH91</f>
        <v>33.32</v>
      </c>
      <c r="F87" s="140">
        <f t="shared" si="3"/>
        <v>29.1585</v>
      </c>
      <c r="G87" s="140">
        <f t="shared" si="4"/>
        <v>34.990200000000002</v>
      </c>
    </row>
    <row r="88" spans="1:7" ht="27" customHeight="1">
      <c r="A88" s="16" t="s">
        <v>91</v>
      </c>
      <c r="B88" s="14" t="s">
        <v>92</v>
      </c>
      <c r="C88" s="147" t="s">
        <v>99</v>
      </c>
      <c r="D88" s="148"/>
      <c r="E88" s="148"/>
      <c r="F88" s="149"/>
      <c r="G88" s="149"/>
    </row>
    <row r="89" spans="1:7">
      <c r="A89" s="11"/>
      <c r="B89" s="12" t="s">
        <v>15</v>
      </c>
      <c r="C89" s="9"/>
      <c r="D89" s="13">
        <f>'[2]Калькуляция '!AG93</f>
        <v>41.55</v>
      </c>
      <c r="E89" s="13">
        <f>'[2]Калькуляция '!AH93</f>
        <v>49.86</v>
      </c>
      <c r="F89" s="140">
        <f t="shared" si="3"/>
        <v>43.627499999999998</v>
      </c>
      <c r="G89" s="140">
        <v>52.36</v>
      </c>
    </row>
    <row r="90" spans="1:7" ht="25.5">
      <c r="A90" s="11" t="s">
        <v>93</v>
      </c>
      <c r="B90" s="12" t="s">
        <v>94</v>
      </c>
      <c r="C90" s="17" t="s">
        <v>99</v>
      </c>
      <c r="D90" s="13"/>
      <c r="E90" s="13"/>
      <c r="F90" s="140"/>
      <c r="G90" s="140"/>
    </row>
    <row r="91" spans="1:7">
      <c r="A91" s="11"/>
      <c r="B91" s="12" t="s">
        <v>15</v>
      </c>
      <c r="C91" s="9"/>
      <c r="D91" s="13">
        <f>'[2]Калькуляция '!AG95</f>
        <v>62.33</v>
      </c>
      <c r="E91" s="13">
        <f>'[2]Калькуляция '!AH95</f>
        <v>74.8</v>
      </c>
      <c r="F91" s="140">
        <f t="shared" si="3"/>
        <v>65.4465</v>
      </c>
      <c r="G91" s="140">
        <f t="shared" si="4"/>
        <v>78.535799999999995</v>
      </c>
    </row>
    <row r="92" spans="1:7">
      <c r="A92" s="11" t="s">
        <v>95</v>
      </c>
      <c r="B92" s="12" t="s">
        <v>96</v>
      </c>
      <c r="C92" s="17" t="s">
        <v>99</v>
      </c>
      <c r="D92" s="13"/>
      <c r="E92" s="13"/>
      <c r="F92" s="140"/>
      <c r="G92" s="140"/>
    </row>
    <row r="93" spans="1:7" ht="38.25">
      <c r="A93" s="11" t="s">
        <v>912</v>
      </c>
      <c r="B93" s="12" t="s">
        <v>913</v>
      </c>
      <c r="C93" s="9"/>
      <c r="D93" s="13"/>
      <c r="E93" s="13"/>
      <c r="F93" s="140"/>
      <c r="G93" s="140"/>
    </row>
    <row r="94" spans="1:7">
      <c r="A94" s="11"/>
      <c r="B94" s="12" t="s">
        <v>15</v>
      </c>
      <c r="C94" s="17" t="s">
        <v>99</v>
      </c>
      <c r="D94" s="13">
        <f>'[2]Калькуляция '!AG98</f>
        <v>11.5</v>
      </c>
      <c r="E94" s="13">
        <f>'[2]Калькуляция '!AH98</f>
        <v>13.8</v>
      </c>
      <c r="F94" s="140">
        <f t="shared" si="3"/>
        <v>12.075000000000001</v>
      </c>
      <c r="G94" s="140">
        <v>14.5</v>
      </c>
    </row>
    <row r="95" spans="1:7" ht="25.5">
      <c r="A95" s="11" t="s">
        <v>914</v>
      </c>
      <c r="B95" s="12" t="s">
        <v>915</v>
      </c>
      <c r="C95" s="9"/>
      <c r="D95" s="13"/>
      <c r="E95" s="13"/>
      <c r="F95" s="140"/>
      <c r="G95" s="140"/>
    </row>
    <row r="96" spans="1:7">
      <c r="A96" s="11"/>
      <c r="B96" s="12" t="s">
        <v>15</v>
      </c>
      <c r="C96" s="17" t="s">
        <v>99</v>
      </c>
      <c r="D96" s="13">
        <f>'[2]Калькуляция '!AG100</f>
        <v>17.850000000000001</v>
      </c>
      <c r="E96" s="13">
        <f>'[2]Калькуляция '!AH100</f>
        <v>21.42</v>
      </c>
      <c r="F96" s="140">
        <f t="shared" si="3"/>
        <v>18.742500000000003</v>
      </c>
      <c r="G96" s="140">
        <f t="shared" si="4"/>
        <v>22.491000000000003</v>
      </c>
    </row>
    <row r="97" spans="1:7" ht="25.5">
      <c r="A97" s="11" t="s">
        <v>916</v>
      </c>
      <c r="B97" s="12" t="s">
        <v>917</v>
      </c>
      <c r="C97" s="9"/>
      <c r="D97" s="13"/>
      <c r="E97" s="13"/>
      <c r="F97" s="140"/>
      <c r="G97" s="140"/>
    </row>
    <row r="98" spans="1:7">
      <c r="A98" s="11"/>
      <c r="B98" s="12" t="s">
        <v>15</v>
      </c>
      <c r="C98" s="17" t="s">
        <v>99</v>
      </c>
      <c r="D98" s="13">
        <f>'[2]Калькуляция '!AG102</f>
        <v>15.86</v>
      </c>
      <c r="E98" s="13">
        <f>'[2]Калькуляция '!AH102</f>
        <v>19.03</v>
      </c>
      <c r="F98" s="140">
        <f t="shared" si="3"/>
        <v>16.652999999999999</v>
      </c>
      <c r="G98" s="140">
        <f t="shared" si="4"/>
        <v>19.983599999999999</v>
      </c>
    </row>
    <row r="99" spans="1:7" ht="105" customHeight="1">
      <c r="A99" s="11" t="s">
        <v>97</v>
      </c>
      <c r="B99" s="14" t="s">
        <v>98</v>
      </c>
      <c r="C99" s="9"/>
      <c r="D99" s="13"/>
      <c r="E99" s="13"/>
      <c r="F99" s="140"/>
      <c r="G99" s="140"/>
    </row>
    <row r="100" spans="1:7">
      <c r="A100" s="11"/>
      <c r="B100" s="12" t="s">
        <v>15</v>
      </c>
      <c r="C100" s="17" t="s">
        <v>99</v>
      </c>
      <c r="D100" s="13">
        <f>'[2]Калькуляция '!AG104</f>
        <v>10.06</v>
      </c>
      <c r="E100" s="13">
        <f>'[2]Калькуляция '!AH104</f>
        <v>12.07</v>
      </c>
      <c r="F100" s="140">
        <f t="shared" si="3"/>
        <v>10.563000000000001</v>
      </c>
      <c r="G100" s="140">
        <v>12.67</v>
      </c>
    </row>
    <row r="101" spans="1:7" ht="105.75" customHeight="1">
      <c r="A101" s="11" t="s">
        <v>100</v>
      </c>
      <c r="B101" s="14" t="s">
        <v>101</v>
      </c>
      <c r="C101" s="9"/>
      <c r="D101" s="13"/>
      <c r="E101" s="13"/>
      <c r="F101" s="140"/>
      <c r="G101" s="140"/>
    </row>
    <row r="102" spans="1:7">
      <c r="A102" s="11"/>
      <c r="B102" s="12" t="s">
        <v>15</v>
      </c>
      <c r="C102" s="17" t="s">
        <v>99</v>
      </c>
      <c r="D102" s="13">
        <f>'[2]Калькуляция '!AG106</f>
        <v>15.09</v>
      </c>
      <c r="E102" s="13">
        <f>'[2]Калькуляция '!AH106</f>
        <v>18.11</v>
      </c>
      <c r="F102" s="140">
        <f t="shared" si="3"/>
        <v>15.8445</v>
      </c>
      <c r="G102" s="140">
        <f t="shared" si="4"/>
        <v>19.013400000000001</v>
      </c>
    </row>
    <row r="103" spans="1:7" ht="105" customHeight="1">
      <c r="A103" s="11" t="s">
        <v>102</v>
      </c>
      <c r="B103" s="14" t="s">
        <v>103</v>
      </c>
      <c r="C103" s="9"/>
      <c r="D103" s="13"/>
      <c r="E103" s="13"/>
      <c r="F103" s="140"/>
      <c r="G103" s="140"/>
    </row>
    <row r="104" spans="1:7" ht="17.25" customHeight="1">
      <c r="A104" s="11"/>
      <c r="B104" s="12" t="s">
        <v>15</v>
      </c>
      <c r="C104" s="17" t="s">
        <v>99</v>
      </c>
      <c r="D104" s="13">
        <f>'[2]Калькуляция '!AG108</f>
        <v>22.08</v>
      </c>
      <c r="E104" s="13">
        <f>'[2]Калькуляция '!AH108</f>
        <v>26.5</v>
      </c>
      <c r="F104" s="140">
        <f t="shared" si="3"/>
        <v>23.183999999999997</v>
      </c>
      <c r="G104" s="140">
        <f t="shared" si="4"/>
        <v>27.820799999999995</v>
      </c>
    </row>
    <row r="105" spans="1:7" ht="117.75">
      <c r="A105" s="11" t="s">
        <v>104</v>
      </c>
      <c r="B105" s="12" t="s">
        <v>105</v>
      </c>
      <c r="C105" s="9"/>
      <c r="D105" s="13"/>
      <c r="E105" s="13"/>
      <c r="F105" s="140"/>
      <c r="G105" s="140"/>
    </row>
    <row r="106" spans="1:7" ht="16.5" customHeight="1">
      <c r="A106" s="11"/>
      <c r="B106" s="12" t="s">
        <v>15</v>
      </c>
      <c r="C106" s="17" t="s">
        <v>99</v>
      </c>
      <c r="D106" s="13">
        <f>'[2]Калькуляция '!AG110</f>
        <v>26.54</v>
      </c>
      <c r="E106" s="13">
        <f>'[2]Калькуляция '!AH110</f>
        <v>31.85</v>
      </c>
      <c r="F106" s="140">
        <f t="shared" si="3"/>
        <v>27.867000000000001</v>
      </c>
      <c r="G106" s="140">
        <f t="shared" si="4"/>
        <v>33.440399999999997</v>
      </c>
    </row>
    <row r="107" spans="1:7" ht="41.25">
      <c r="A107" s="11" t="s">
        <v>106</v>
      </c>
      <c r="B107" s="12" t="s">
        <v>107</v>
      </c>
      <c r="C107" s="9"/>
      <c r="D107" s="13"/>
      <c r="E107" s="13"/>
      <c r="F107" s="140"/>
      <c r="G107" s="140"/>
    </row>
    <row r="108" spans="1:7">
      <c r="A108" s="11"/>
      <c r="B108" s="12" t="s">
        <v>15</v>
      </c>
      <c r="C108" s="9"/>
      <c r="D108" s="13">
        <f>'[2]Калькуляция '!AG112</f>
        <v>10.06</v>
      </c>
      <c r="E108" s="13">
        <f>'[2]Калькуляция '!AH112</f>
        <v>12.07</v>
      </c>
      <c r="F108" s="140">
        <f t="shared" si="3"/>
        <v>10.563000000000001</v>
      </c>
      <c r="G108" s="140">
        <v>12.67</v>
      </c>
    </row>
    <row r="109" spans="1:7" ht="42.75" customHeight="1">
      <c r="A109" s="11" t="s">
        <v>108</v>
      </c>
      <c r="B109" s="12" t="s">
        <v>109</v>
      </c>
      <c r="C109" s="17" t="s">
        <v>99</v>
      </c>
      <c r="D109" s="13"/>
      <c r="E109" s="13"/>
      <c r="F109" s="140"/>
      <c r="G109" s="140"/>
    </row>
    <row r="110" spans="1:7">
      <c r="A110" s="11"/>
      <c r="B110" s="12" t="s">
        <v>15</v>
      </c>
      <c r="C110" s="9"/>
      <c r="D110" s="13">
        <f>'[2]Калькуляция '!AG114</f>
        <v>15.09</v>
      </c>
      <c r="E110" s="13">
        <f>'[2]Калькуляция '!AH114</f>
        <v>18.11</v>
      </c>
      <c r="F110" s="140">
        <f t="shared" si="3"/>
        <v>15.8445</v>
      </c>
      <c r="G110" s="140">
        <f t="shared" si="4"/>
        <v>19.013400000000001</v>
      </c>
    </row>
    <row r="111" spans="1:7" ht="41.25">
      <c r="A111" s="11" t="s">
        <v>110</v>
      </c>
      <c r="B111" s="12" t="s">
        <v>111</v>
      </c>
      <c r="C111" s="17" t="s">
        <v>99</v>
      </c>
      <c r="D111" s="13"/>
      <c r="E111" s="13"/>
      <c r="F111" s="140"/>
      <c r="G111" s="140"/>
    </row>
    <row r="112" spans="1:7">
      <c r="A112" s="11"/>
      <c r="B112" s="12" t="s">
        <v>15</v>
      </c>
      <c r="C112" s="9"/>
      <c r="D112" s="13">
        <f>'[2]Калькуляция '!AG116</f>
        <v>22.08</v>
      </c>
      <c r="E112" s="13">
        <f>'[2]Калькуляция '!AH116</f>
        <v>26.5</v>
      </c>
      <c r="F112" s="140">
        <f t="shared" si="3"/>
        <v>23.183999999999997</v>
      </c>
      <c r="G112" s="140">
        <f t="shared" si="4"/>
        <v>27.820799999999995</v>
      </c>
    </row>
    <row r="113" spans="1:7" ht="41.25">
      <c r="A113" s="11" t="s">
        <v>112</v>
      </c>
      <c r="B113" s="12" t="s">
        <v>113</v>
      </c>
      <c r="C113" s="17" t="s">
        <v>99</v>
      </c>
      <c r="D113" s="13"/>
      <c r="E113" s="13"/>
      <c r="F113" s="140"/>
      <c r="G113" s="140"/>
    </row>
    <row r="114" spans="1:7">
      <c r="A114" s="11"/>
      <c r="B114" s="12" t="s">
        <v>15</v>
      </c>
      <c r="C114" s="9"/>
      <c r="D114" s="13">
        <f>'[2]Калькуляция '!AG118</f>
        <v>26.55</v>
      </c>
      <c r="E114" s="13">
        <f>'[2]Калькуляция '!AH118</f>
        <v>31.86</v>
      </c>
      <c r="F114" s="140">
        <f t="shared" si="3"/>
        <v>27.877500000000001</v>
      </c>
      <c r="G114" s="140">
        <v>33.46</v>
      </c>
    </row>
    <row r="115" spans="1:7" ht="89.25">
      <c r="A115" s="11" t="s">
        <v>114</v>
      </c>
      <c r="B115" s="12" t="s">
        <v>115</v>
      </c>
      <c r="C115" s="17" t="s">
        <v>99</v>
      </c>
      <c r="D115" s="13"/>
      <c r="E115" s="13"/>
      <c r="F115" s="140"/>
      <c r="G115" s="140"/>
    </row>
    <row r="116" spans="1:7">
      <c r="A116" s="11"/>
      <c r="B116" s="12" t="s">
        <v>15</v>
      </c>
      <c r="C116" s="9"/>
      <c r="D116" s="13">
        <f>'[2]Калькуляция '!AG120</f>
        <v>33.479999999999997</v>
      </c>
      <c r="E116" s="13">
        <f>'[2]Калькуляция '!AH120</f>
        <v>40.18</v>
      </c>
      <c r="F116" s="140">
        <f t="shared" si="3"/>
        <v>35.153999999999996</v>
      </c>
      <c r="G116" s="140">
        <f t="shared" si="4"/>
        <v>42.184799999999996</v>
      </c>
    </row>
    <row r="117" spans="1:7" ht="38.25">
      <c r="A117" s="11" t="s">
        <v>918</v>
      </c>
      <c r="B117" s="12" t="s">
        <v>919</v>
      </c>
      <c r="C117" s="17" t="s">
        <v>99</v>
      </c>
      <c r="D117" s="13"/>
      <c r="E117" s="13"/>
      <c r="F117" s="140"/>
      <c r="G117" s="140"/>
    </row>
    <row r="118" spans="1:7">
      <c r="A118" s="11"/>
      <c r="B118" s="12" t="s">
        <v>15</v>
      </c>
      <c r="C118" s="9"/>
      <c r="D118" s="13">
        <f>'[2]Калькуляция '!AG122</f>
        <v>43.51</v>
      </c>
      <c r="E118" s="13">
        <f>'[2]Калькуляция '!AH122</f>
        <v>52.21</v>
      </c>
      <c r="F118" s="140">
        <f t="shared" si="3"/>
        <v>45.685499999999998</v>
      </c>
      <c r="G118" s="140">
        <v>54.83</v>
      </c>
    </row>
    <row r="119" spans="1:7" ht="51">
      <c r="A119" s="11" t="s">
        <v>116</v>
      </c>
      <c r="B119" s="12" t="s">
        <v>117</v>
      </c>
      <c r="C119" s="17" t="s">
        <v>99</v>
      </c>
      <c r="D119" s="13"/>
      <c r="E119" s="13"/>
      <c r="F119" s="140"/>
      <c r="G119" s="140"/>
    </row>
    <row r="120" spans="1:7">
      <c r="A120" s="11"/>
      <c r="B120" s="12" t="s">
        <v>15</v>
      </c>
      <c r="C120" s="9"/>
      <c r="D120" s="13">
        <f>'[2]Калькуляция '!AG124</f>
        <v>13.03</v>
      </c>
      <c r="E120" s="13">
        <f>'[2]Калькуляция '!AH124</f>
        <v>15.64</v>
      </c>
      <c r="F120" s="140">
        <f t="shared" si="3"/>
        <v>13.6815</v>
      </c>
      <c r="G120" s="140">
        <f t="shared" si="4"/>
        <v>16.4178</v>
      </c>
    </row>
    <row r="121" spans="1:7" ht="43.5" customHeight="1">
      <c r="A121" s="11" t="s">
        <v>118</v>
      </c>
      <c r="B121" s="12" t="s">
        <v>119</v>
      </c>
      <c r="C121" s="17" t="s">
        <v>14</v>
      </c>
      <c r="D121" s="13"/>
      <c r="E121" s="13"/>
      <c r="F121" s="140"/>
      <c r="G121" s="140"/>
    </row>
    <row r="122" spans="1:7">
      <c r="A122" s="11"/>
      <c r="B122" s="12" t="s">
        <v>15</v>
      </c>
      <c r="C122" s="9"/>
      <c r="D122" s="13">
        <f>'[2]Калькуляция '!AG126</f>
        <v>126.18</v>
      </c>
      <c r="E122" s="13">
        <f>'[2]Калькуляция '!AH126</f>
        <v>151.41999999999999</v>
      </c>
      <c r="F122" s="140">
        <f t="shared" si="3"/>
        <v>132.489</v>
      </c>
      <c r="G122" s="140">
        <f t="shared" si="4"/>
        <v>158.98679999999999</v>
      </c>
    </row>
    <row r="123" spans="1:7" ht="38.25" customHeight="1">
      <c r="A123" s="11" t="s">
        <v>120</v>
      </c>
      <c r="B123" s="12" t="s">
        <v>121</v>
      </c>
      <c r="C123" s="9"/>
      <c r="D123" s="13"/>
      <c r="E123" s="13"/>
      <c r="F123" s="140"/>
      <c r="G123" s="140"/>
    </row>
    <row r="124" spans="1:7">
      <c r="A124" s="11"/>
      <c r="B124" s="12" t="s">
        <v>15</v>
      </c>
      <c r="C124" s="17" t="s">
        <v>14</v>
      </c>
      <c r="D124" s="13">
        <f>'[2]Калькуляция '!AG128</f>
        <v>13.72</v>
      </c>
      <c r="E124" s="13">
        <f>'[2]Калькуляция '!AH128</f>
        <v>16.46</v>
      </c>
      <c r="F124" s="140">
        <f t="shared" si="3"/>
        <v>14.406000000000001</v>
      </c>
      <c r="G124" s="140">
        <f t="shared" si="4"/>
        <v>17.287199999999999</v>
      </c>
    </row>
    <row r="125" spans="1:7">
      <c r="A125" s="11"/>
      <c r="B125" s="12" t="s">
        <v>19</v>
      </c>
      <c r="C125" s="9"/>
      <c r="D125" s="13">
        <f>'[2]Калькуляция '!AG129</f>
        <v>1.72</v>
      </c>
      <c r="E125" s="13">
        <f>'[2]Калькуляция '!AH129</f>
        <v>2.06</v>
      </c>
      <c r="F125" s="140">
        <f t="shared" si="3"/>
        <v>1.806</v>
      </c>
      <c r="G125" s="140">
        <f t="shared" si="4"/>
        <v>2.1671999999999998</v>
      </c>
    </row>
    <row r="126" spans="1:7" ht="54" customHeight="1">
      <c r="A126" s="11" t="s">
        <v>122</v>
      </c>
      <c r="B126" s="12" t="s">
        <v>123</v>
      </c>
      <c r="C126" s="17" t="s">
        <v>14</v>
      </c>
      <c r="D126" s="13"/>
      <c r="E126" s="13"/>
      <c r="F126" s="140"/>
      <c r="G126" s="140"/>
    </row>
    <row r="127" spans="1:7">
      <c r="A127" s="11"/>
      <c r="B127" s="12" t="s">
        <v>15</v>
      </c>
      <c r="C127" s="9"/>
      <c r="D127" s="13">
        <f>'[2]Калькуляция '!AG131</f>
        <v>17.12</v>
      </c>
      <c r="E127" s="13">
        <f>'[2]Калькуляция '!AH131</f>
        <v>20.54</v>
      </c>
      <c r="F127" s="140">
        <f t="shared" si="3"/>
        <v>17.976000000000003</v>
      </c>
      <c r="G127" s="140">
        <v>21.58</v>
      </c>
    </row>
    <row r="128" spans="1:7" ht="25.5">
      <c r="A128" s="11" t="s">
        <v>124</v>
      </c>
      <c r="B128" s="12" t="s">
        <v>125</v>
      </c>
      <c r="C128" s="17" t="s">
        <v>14</v>
      </c>
      <c r="D128" s="13"/>
      <c r="E128" s="13"/>
      <c r="F128" s="140"/>
      <c r="G128" s="140"/>
    </row>
    <row r="129" spans="1:7">
      <c r="A129" s="11"/>
      <c r="B129" s="12" t="s">
        <v>15</v>
      </c>
      <c r="C129" s="9"/>
      <c r="D129" s="13">
        <f>'[2]Калькуляция '!AG133</f>
        <v>3.91</v>
      </c>
      <c r="E129" s="13">
        <f>'[2]Калькуляция '!AH133</f>
        <v>4.6900000000000004</v>
      </c>
      <c r="F129" s="140">
        <f t="shared" si="3"/>
        <v>4.1055000000000001</v>
      </c>
      <c r="G129" s="140">
        <f t="shared" si="4"/>
        <v>4.9265999999999996</v>
      </c>
    </row>
    <row r="130" spans="1:7" ht="25.5">
      <c r="A130" s="11" t="s">
        <v>126</v>
      </c>
      <c r="B130" s="12" t="s">
        <v>127</v>
      </c>
      <c r="C130" s="17" t="s">
        <v>14</v>
      </c>
      <c r="D130" s="13"/>
      <c r="E130" s="13"/>
      <c r="F130" s="140"/>
      <c r="G130" s="140"/>
    </row>
    <row r="131" spans="1:7">
      <c r="A131" s="11"/>
      <c r="B131" s="12" t="s">
        <v>15</v>
      </c>
      <c r="C131" s="9"/>
      <c r="D131" s="13">
        <f>'[2]Калькуляция '!AG135</f>
        <v>5.86</v>
      </c>
      <c r="E131" s="13">
        <f>'[2]Калькуляция '!AH135</f>
        <v>7.03</v>
      </c>
      <c r="F131" s="140">
        <f t="shared" si="3"/>
        <v>6.1530000000000005</v>
      </c>
      <c r="G131" s="140">
        <f t="shared" si="4"/>
        <v>7.3836000000000004</v>
      </c>
    </row>
    <row r="132" spans="1:7" ht="25.5">
      <c r="A132" s="11" t="s">
        <v>128</v>
      </c>
      <c r="B132" s="12" t="s">
        <v>129</v>
      </c>
      <c r="C132" s="17" t="s">
        <v>14</v>
      </c>
      <c r="D132" s="13"/>
      <c r="E132" s="13"/>
      <c r="F132" s="140"/>
      <c r="G132" s="140"/>
    </row>
    <row r="133" spans="1:7">
      <c r="A133" s="11"/>
      <c r="B133" s="12" t="s">
        <v>15</v>
      </c>
      <c r="C133" s="9"/>
      <c r="D133" s="13">
        <f>'[2]Калькуляция '!AG137</f>
        <v>8.7899999999999991</v>
      </c>
      <c r="E133" s="13">
        <f>'[2]Калькуляция '!AH137</f>
        <v>10.55</v>
      </c>
      <c r="F133" s="140">
        <f t="shared" si="3"/>
        <v>9.2294999999999998</v>
      </c>
      <c r="G133" s="140">
        <f t="shared" si="4"/>
        <v>11.0754</v>
      </c>
    </row>
    <row r="134" spans="1:7" ht="25.5">
      <c r="A134" s="11" t="s">
        <v>130</v>
      </c>
      <c r="B134" s="12" t="s">
        <v>131</v>
      </c>
      <c r="C134" s="17" t="s">
        <v>14</v>
      </c>
      <c r="D134" s="13"/>
      <c r="E134" s="13"/>
      <c r="F134" s="140"/>
      <c r="G134" s="140"/>
    </row>
    <row r="135" spans="1:7">
      <c r="A135" s="11"/>
      <c r="B135" s="12" t="s">
        <v>15</v>
      </c>
      <c r="C135" s="9"/>
      <c r="D135" s="13">
        <f>'[2]Калькуляция '!AG139</f>
        <v>13.2</v>
      </c>
      <c r="E135" s="13">
        <f>'[2]Калькуляция '!AH139</f>
        <v>15.84</v>
      </c>
      <c r="F135" s="140">
        <f t="shared" si="3"/>
        <v>13.86</v>
      </c>
      <c r="G135" s="140">
        <f t="shared" si="4"/>
        <v>16.631999999999998</v>
      </c>
    </row>
    <row r="136" spans="1:7" ht="25.5">
      <c r="A136" s="11" t="s">
        <v>132</v>
      </c>
      <c r="B136" s="12" t="s">
        <v>133</v>
      </c>
      <c r="C136" s="17" t="s">
        <v>14</v>
      </c>
      <c r="D136" s="13"/>
      <c r="E136" s="13"/>
      <c r="F136" s="140"/>
      <c r="G136" s="140"/>
    </row>
    <row r="137" spans="1:7">
      <c r="A137" s="11"/>
      <c r="B137" s="12" t="s">
        <v>15</v>
      </c>
      <c r="C137" s="9"/>
      <c r="D137" s="13">
        <f>'[2]Калькуляция '!AG141</f>
        <v>19.78</v>
      </c>
      <c r="E137" s="13">
        <f>'[2]Калькуляция '!AH141</f>
        <v>23.74</v>
      </c>
      <c r="F137" s="140">
        <f t="shared" si="3"/>
        <v>20.769000000000002</v>
      </c>
      <c r="G137" s="140">
        <f t="shared" si="4"/>
        <v>24.922800000000002</v>
      </c>
    </row>
    <row r="138" spans="1:7" ht="25.5">
      <c r="A138" s="11" t="s">
        <v>134</v>
      </c>
      <c r="B138" s="12" t="s">
        <v>135</v>
      </c>
      <c r="C138" s="17" t="s">
        <v>14</v>
      </c>
      <c r="D138" s="13"/>
      <c r="E138" s="13"/>
      <c r="F138" s="140"/>
      <c r="G138" s="140"/>
    </row>
    <row r="139" spans="1:7">
      <c r="A139" s="11"/>
      <c r="B139" s="12" t="s">
        <v>15</v>
      </c>
      <c r="C139" s="9"/>
      <c r="D139" s="13">
        <f>'[2]Калькуляция '!AG143</f>
        <v>8.36</v>
      </c>
      <c r="E139" s="13">
        <f>'[2]Калькуляция '!AH143</f>
        <v>10.029999999999999</v>
      </c>
      <c r="F139" s="140">
        <f t="shared" si="3"/>
        <v>8.7780000000000005</v>
      </c>
      <c r="G139" s="140">
        <v>10.54</v>
      </c>
    </row>
    <row r="140" spans="1:7">
      <c r="A140" s="11" t="s">
        <v>136</v>
      </c>
      <c r="B140" s="12" t="s">
        <v>137</v>
      </c>
      <c r="C140" s="17" t="s">
        <v>14</v>
      </c>
      <c r="D140" s="13"/>
      <c r="E140" s="13"/>
      <c r="F140" s="140"/>
      <c r="G140" s="140"/>
    </row>
    <row r="141" spans="1:7">
      <c r="A141" s="11" t="s">
        <v>138</v>
      </c>
      <c r="B141" s="12" t="s">
        <v>139</v>
      </c>
      <c r="C141" s="9"/>
      <c r="D141" s="13"/>
      <c r="E141" s="13"/>
      <c r="F141" s="140"/>
      <c r="G141" s="140"/>
    </row>
    <row r="142" spans="1:7">
      <c r="A142" s="11"/>
      <c r="B142" s="12" t="s">
        <v>15</v>
      </c>
      <c r="C142" s="9"/>
      <c r="D142" s="13">
        <f>'[2]Калькуляция '!AG146</f>
        <v>10.47</v>
      </c>
      <c r="E142" s="13">
        <f>'[2]Калькуляция '!AH146</f>
        <v>12.56</v>
      </c>
      <c r="F142" s="140">
        <f t="shared" ref="F142:F182" si="5">D142*105%</f>
        <v>10.993500000000001</v>
      </c>
      <c r="G142" s="140">
        <f t="shared" ref="G142:G182" si="6">F142*1.2</f>
        <v>13.192200000000001</v>
      </c>
    </row>
    <row r="143" spans="1:7" ht="38.25">
      <c r="A143" s="11" t="s">
        <v>140</v>
      </c>
      <c r="B143" s="12" t="s">
        <v>141</v>
      </c>
      <c r="C143" s="17" t="s">
        <v>14</v>
      </c>
      <c r="D143" s="13"/>
      <c r="E143" s="13"/>
      <c r="F143" s="140"/>
      <c r="G143" s="140"/>
    </row>
    <row r="144" spans="1:7">
      <c r="A144" s="11"/>
      <c r="B144" s="12" t="s">
        <v>15</v>
      </c>
      <c r="C144" s="9"/>
      <c r="D144" s="13">
        <f>'[2]Калькуляция '!AG148</f>
        <v>9.66</v>
      </c>
      <c r="E144" s="13">
        <f>'[2]Калькуляция '!AH148</f>
        <v>11.59</v>
      </c>
      <c r="F144" s="140">
        <f t="shared" si="5"/>
        <v>10.143000000000001</v>
      </c>
      <c r="G144" s="140">
        <f t="shared" si="6"/>
        <v>12.1716</v>
      </c>
    </row>
    <row r="145" spans="1:7">
      <c r="A145" s="11" t="s">
        <v>142</v>
      </c>
      <c r="B145" s="12" t="s">
        <v>143</v>
      </c>
      <c r="C145" s="9"/>
      <c r="D145" s="13"/>
      <c r="E145" s="13"/>
      <c r="F145" s="140"/>
      <c r="G145" s="140"/>
    </row>
    <row r="146" spans="1:7">
      <c r="A146" s="11"/>
      <c r="B146" s="12" t="s">
        <v>15</v>
      </c>
      <c r="C146" s="17" t="s">
        <v>14</v>
      </c>
      <c r="D146" s="13">
        <f>'[2]Калькуляция '!AG150</f>
        <v>8.2799999999999994</v>
      </c>
      <c r="E146" s="13">
        <f>'[2]Калькуляция '!AH150</f>
        <v>9.94</v>
      </c>
      <c r="F146" s="140">
        <f t="shared" si="5"/>
        <v>8.6939999999999991</v>
      </c>
      <c r="G146" s="140">
        <f t="shared" si="6"/>
        <v>10.432799999999999</v>
      </c>
    </row>
    <row r="147" spans="1:7">
      <c r="A147" s="11" t="s">
        <v>144</v>
      </c>
      <c r="B147" s="12" t="s">
        <v>145</v>
      </c>
      <c r="C147" s="9"/>
      <c r="D147" s="13"/>
      <c r="E147" s="13"/>
      <c r="F147" s="140"/>
      <c r="G147" s="140"/>
    </row>
    <row r="148" spans="1:7">
      <c r="A148" s="11"/>
      <c r="B148" s="12" t="s">
        <v>15</v>
      </c>
      <c r="C148" s="17" t="s">
        <v>14</v>
      </c>
      <c r="D148" s="13">
        <f>'[2]Калькуляция '!AG152</f>
        <v>7.36</v>
      </c>
      <c r="E148" s="13">
        <f>'[2]Калькуляция '!AH152</f>
        <v>8.83</v>
      </c>
      <c r="F148" s="140">
        <f t="shared" si="5"/>
        <v>7.7280000000000006</v>
      </c>
      <c r="G148" s="140">
        <v>9.2799999999999994</v>
      </c>
    </row>
    <row r="149" spans="1:7">
      <c r="A149" s="11" t="s">
        <v>146</v>
      </c>
      <c r="B149" s="12" t="s">
        <v>147</v>
      </c>
      <c r="C149" s="9"/>
      <c r="D149" s="13"/>
      <c r="E149" s="13"/>
      <c r="F149" s="140"/>
      <c r="G149" s="140"/>
    </row>
    <row r="150" spans="1:7">
      <c r="A150" s="11"/>
      <c r="B150" s="12" t="s">
        <v>15</v>
      </c>
      <c r="C150" s="17" t="s">
        <v>14</v>
      </c>
      <c r="D150" s="13">
        <f>'[2]Калькуляция '!AG154</f>
        <v>10.54</v>
      </c>
      <c r="E150" s="13">
        <f>'[2]Калькуляция '!AH154</f>
        <v>12.65</v>
      </c>
      <c r="F150" s="140">
        <f t="shared" si="5"/>
        <v>11.067</v>
      </c>
      <c r="G150" s="140">
        <f t="shared" si="6"/>
        <v>13.2804</v>
      </c>
    </row>
    <row r="151" spans="1:7">
      <c r="A151" s="11" t="s">
        <v>148</v>
      </c>
      <c r="B151" s="12" t="s">
        <v>149</v>
      </c>
      <c r="C151" s="9"/>
      <c r="D151" s="13"/>
      <c r="E151" s="13"/>
      <c r="F151" s="140"/>
      <c r="G151" s="140"/>
    </row>
    <row r="152" spans="1:7">
      <c r="A152" s="11"/>
      <c r="B152" s="12" t="s">
        <v>15</v>
      </c>
      <c r="C152" s="9"/>
      <c r="D152" s="13">
        <f>'[2]Калькуляция '!AG156</f>
        <v>5.6</v>
      </c>
      <c r="E152" s="13">
        <f>'[2]Калькуляция '!AH156</f>
        <v>6.72</v>
      </c>
      <c r="F152" s="140">
        <f t="shared" si="5"/>
        <v>5.88</v>
      </c>
      <c r="G152" s="140">
        <f t="shared" si="6"/>
        <v>7.056</v>
      </c>
    </row>
    <row r="153" spans="1:7" ht="13.5" customHeight="1">
      <c r="A153" s="11" t="s">
        <v>150</v>
      </c>
      <c r="B153" s="14" t="s">
        <v>151</v>
      </c>
      <c r="C153" s="17" t="s">
        <v>14</v>
      </c>
      <c r="D153" s="13"/>
      <c r="E153" s="13"/>
      <c r="F153" s="140"/>
      <c r="G153" s="140"/>
    </row>
    <row r="154" spans="1:7">
      <c r="A154" s="11"/>
      <c r="B154" s="12" t="s">
        <v>15</v>
      </c>
      <c r="C154" s="9"/>
      <c r="D154" s="13">
        <f>'[2]Калькуляция '!AG158</f>
        <v>6.28</v>
      </c>
      <c r="E154" s="13">
        <f>'[2]Калькуляция '!AH158</f>
        <v>7.54</v>
      </c>
      <c r="F154" s="140">
        <f t="shared" si="5"/>
        <v>6.5940000000000003</v>
      </c>
      <c r="G154" s="140">
        <f t="shared" si="6"/>
        <v>7.9127999999999998</v>
      </c>
    </row>
    <row r="155" spans="1:7" ht="25.5">
      <c r="A155" s="11" t="s">
        <v>152</v>
      </c>
      <c r="B155" s="12" t="s">
        <v>153</v>
      </c>
      <c r="C155" s="17" t="s">
        <v>14</v>
      </c>
      <c r="D155" s="13"/>
      <c r="E155" s="13"/>
      <c r="F155" s="140"/>
      <c r="G155" s="140"/>
    </row>
    <row r="156" spans="1:7">
      <c r="A156" s="11"/>
      <c r="B156" s="12" t="s">
        <v>15</v>
      </c>
      <c r="C156" s="9"/>
      <c r="D156" s="13">
        <f>'[2]Калькуляция '!AG160</f>
        <v>9.01</v>
      </c>
      <c r="E156" s="13">
        <f>'[2]Калькуляция '!AH160</f>
        <v>10.81</v>
      </c>
      <c r="F156" s="140">
        <f t="shared" si="5"/>
        <v>9.4604999999999997</v>
      </c>
      <c r="G156" s="140">
        <f t="shared" si="6"/>
        <v>11.352599999999999</v>
      </c>
    </row>
    <row r="157" spans="1:7">
      <c r="A157" s="11" t="s">
        <v>154</v>
      </c>
      <c r="B157" s="12" t="s">
        <v>155</v>
      </c>
      <c r="C157" s="17" t="s">
        <v>14</v>
      </c>
      <c r="D157" s="13"/>
      <c r="E157" s="13"/>
      <c r="F157" s="140"/>
      <c r="G157" s="140"/>
    </row>
    <row r="158" spans="1:7">
      <c r="A158" s="11"/>
      <c r="B158" s="12" t="s">
        <v>15</v>
      </c>
      <c r="C158" s="144"/>
      <c r="D158" s="13">
        <f>'[2]Калькуляция '!AG162</f>
        <v>17.12</v>
      </c>
      <c r="E158" s="13">
        <f>'[2]Калькуляция '!AH162</f>
        <v>20.54</v>
      </c>
      <c r="F158" s="140">
        <f t="shared" si="5"/>
        <v>17.976000000000003</v>
      </c>
      <c r="G158" s="140">
        <v>21.58</v>
      </c>
    </row>
    <row r="159" spans="1:7">
      <c r="A159" s="11" t="s">
        <v>156</v>
      </c>
      <c r="B159" s="12" t="s">
        <v>157</v>
      </c>
      <c r="C159" s="144"/>
      <c r="D159" s="13"/>
      <c r="E159" s="13"/>
      <c r="F159" s="140"/>
      <c r="G159" s="140"/>
    </row>
    <row r="160" spans="1:7" ht="89.25">
      <c r="A160" s="11" t="s">
        <v>158</v>
      </c>
      <c r="B160" s="12" t="s">
        <v>159</v>
      </c>
      <c r="C160" s="17" t="s">
        <v>14</v>
      </c>
      <c r="D160" s="13"/>
      <c r="E160" s="13"/>
      <c r="F160" s="140"/>
      <c r="G160" s="140"/>
    </row>
    <row r="161" spans="1:7">
      <c r="A161" s="11"/>
      <c r="B161" s="12" t="s">
        <v>15</v>
      </c>
      <c r="C161" s="144"/>
      <c r="D161" s="13">
        <f>'[2]Калькуляция '!AG165</f>
        <v>6.71</v>
      </c>
      <c r="E161" s="13">
        <f>'[2]Калькуляция '!AH165</f>
        <v>8.0500000000000007</v>
      </c>
      <c r="F161" s="140">
        <f t="shared" si="5"/>
        <v>7.0455000000000005</v>
      </c>
      <c r="G161" s="140">
        <v>8.4600000000000009</v>
      </c>
    </row>
    <row r="162" spans="1:7" ht="25.5">
      <c r="A162" s="11" t="s">
        <v>160</v>
      </c>
      <c r="B162" s="12" t="s">
        <v>161</v>
      </c>
      <c r="C162" s="17"/>
      <c r="D162" s="13"/>
      <c r="E162" s="13"/>
      <c r="F162" s="140"/>
      <c r="G162" s="140"/>
    </row>
    <row r="163" spans="1:7">
      <c r="A163" s="11" t="s">
        <v>162</v>
      </c>
      <c r="B163" s="12" t="s">
        <v>163</v>
      </c>
      <c r="C163" s="17" t="s">
        <v>14</v>
      </c>
      <c r="D163" s="13"/>
      <c r="E163" s="13"/>
      <c r="F163" s="140"/>
      <c r="G163" s="140"/>
    </row>
    <row r="164" spans="1:7">
      <c r="A164" s="11"/>
      <c r="B164" s="12" t="s">
        <v>15</v>
      </c>
      <c r="C164" s="144"/>
      <c r="D164" s="13">
        <f>'[2]Калькуляция '!AG168</f>
        <v>9.4</v>
      </c>
      <c r="E164" s="13">
        <f>'[2]Калькуляция '!AH168</f>
        <v>11.28</v>
      </c>
      <c r="F164" s="140">
        <f t="shared" si="5"/>
        <v>9.870000000000001</v>
      </c>
      <c r="G164" s="140">
        <f t="shared" si="6"/>
        <v>11.844000000000001</v>
      </c>
    </row>
    <row r="165" spans="1:7">
      <c r="A165" s="11" t="s">
        <v>164</v>
      </c>
      <c r="B165" s="12" t="s">
        <v>165</v>
      </c>
      <c r="C165" s="17" t="s">
        <v>14</v>
      </c>
      <c r="D165" s="13"/>
      <c r="E165" s="13"/>
      <c r="F165" s="140"/>
      <c r="G165" s="140"/>
    </row>
    <row r="166" spans="1:7">
      <c r="A166" s="11"/>
      <c r="B166" s="12" t="s">
        <v>15</v>
      </c>
      <c r="C166" s="144"/>
      <c r="D166" s="13">
        <f>'[2]Калькуляция '!AG170</f>
        <v>19.920000000000002</v>
      </c>
      <c r="E166" s="13">
        <f>'[2]Калькуляция '!AH170</f>
        <v>23.9</v>
      </c>
      <c r="F166" s="140">
        <f t="shared" si="5"/>
        <v>20.916000000000004</v>
      </c>
      <c r="G166" s="140">
        <f t="shared" si="6"/>
        <v>25.099200000000003</v>
      </c>
    </row>
    <row r="167" spans="1:7" ht="127.5">
      <c r="A167" s="11" t="s">
        <v>166</v>
      </c>
      <c r="B167" s="12" t="s">
        <v>167</v>
      </c>
      <c r="C167" s="17" t="s">
        <v>14</v>
      </c>
      <c r="D167" s="13"/>
      <c r="E167" s="13"/>
      <c r="F167" s="140"/>
      <c r="G167" s="140"/>
    </row>
    <row r="168" spans="1:7">
      <c r="A168" s="11"/>
      <c r="B168" s="12" t="s">
        <v>15</v>
      </c>
      <c r="C168" s="144"/>
      <c r="D168" s="13">
        <f>'[2]Калькуляция '!AG172</f>
        <v>22.83</v>
      </c>
      <c r="E168" s="13">
        <f>'[2]Калькуляция '!AH172</f>
        <v>27.4</v>
      </c>
      <c r="F168" s="140">
        <f t="shared" si="5"/>
        <v>23.971499999999999</v>
      </c>
      <c r="G168" s="140">
        <v>28.76</v>
      </c>
    </row>
    <row r="169" spans="1:7">
      <c r="A169" s="11"/>
      <c r="B169" s="12" t="s">
        <v>19</v>
      </c>
      <c r="C169" s="144"/>
      <c r="D169" s="13">
        <f>'[2]Калькуляция '!AG173</f>
        <v>2.2799999999999998</v>
      </c>
      <c r="E169" s="13">
        <f>'[2]Калькуляция '!AH173</f>
        <v>2.74</v>
      </c>
      <c r="F169" s="140">
        <f t="shared" si="5"/>
        <v>2.3939999999999997</v>
      </c>
      <c r="G169" s="140">
        <f t="shared" si="6"/>
        <v>2.8727999999999994</v>
      </c>
    </row>
    <row r="170" spans="1:7" ht="109.5" customHeight="1">
      <c r="A170" s="11" t="s">
        <v>168</v>
      </c>
      <c r="B170" s="12" t="s">
        <v>169</v>
      </c>
      <c r="C170" s="17" t="s">
        <v>14</v>
      </c>
      <c r="D170" s="13"/>
      <c r="E170" s="13"/>
      <c r="F170" s="140"/>
      <c r="G170" s="140"/>
    </row>
    <row r="171" spans="1:7">
      <c r="A171" s="11"/>
      <c r="B171" s="12" t="s">
        <v>15</v>
      </c>
      <c r="C171" s="144"/>
      <c r="D171" s="13">
        <f>'[2]Калькуляция '!AG175</f>
        <v>45.66</v>
      </c>
      <c r="E171" s="13">
        <f>'[2]Калькуляция '!AH175</f>
        <v>54.79</v>
      </c>
      <c r="F171" s="140">
        <f t="shared" si="5"/>
        <v>47.942999999999998</v>
      </c>
      <c r="G171" s="140">
        <f t="shared" si="6"/>
        <v>57.531599999999997</v>
      </c>
    </row>
    <row r="172" spans="1:7" ht="25.5">
      <c r="A172" s="11" t="s">
        <v>920</v>
      </c>
      <c r="B172" s="12" t="s">
        <v>921</v>
      </c>
      <c r="C172" s="17" t="s">
        <v>14</v>
      </c>
      <c r="D172" s="13"/>
      <c r="E172" s="13"/>
      <c r="F172" s="140"/>
      <c r="G172" s="140"/>
    </row>
    <row r="173" spans="1:7">
      <c r="A173" s="11"/>
      <c r="B173" s="12" t="s">
        <v>15</v>
      </c>
      <c r="C173" s="144"/>
      <c r="D173" s="13">
        <f>'[2]Калькуляция '!AG177</f>
        <v>19.850000000000001</v>
      </c>
      <c r="E173" s="13">
        <f>'[2]Калькуляция '!AH177</f>
        <v>23.82</v>
      </c>
      <c r="F173" s="140">
        <f t="shared" si="5"/>
        <v>20.842500000000001</v>
      </c>
      <c r="G173" s="140">
        <f t="shared" si="6"/>
        <v>25.010999999999999</v>
      </c>
    </row>
    <row r="174" spans="1:7" ht="76.5">
      <c r="A174" s="11" t="s">
        <v>922</v>
      </c>
      <c r="B174" s="12" t="s">
        <v>923</v>
      </c>
      <c r="C174" s="17" t="s">
        <v>14</v>
      </c>
      <c r="D174" s="13"/>
      <c r="E174" s="13"/>
      <c r="F174" s="140"/>
      <c r="G174" s="140"/>
    </row>
    <row r="175" spans="1:7">
      <c r="A175" s="11"/>
      <c r="B175" s="12" t="s">
        <v>15</v>
      </c>
      <c r="C175" s="144"/>
      <c r="D175" s="13">
        <f>'[2]Калькуляция '!AG179</f>
        <v>64.44</v>
      </c>
      <c r="E175" s="13">
        <f>'[2]Калькуляция '!AH179</f>
        <v>77.33</v>
      </c>
      <c r="F175" s="140">
        <f t="shared" si="5"/>
        <v>67.662000000000006</v>
      </c>
      <c r="G175" s="140">
        <f t="shared" si="6"/>
        <v>81.194400000000002</v>
      </c>
    </row>
    <row r="176" spans="1:7" ht="25.5">
      <c r="A176" s="11" t="s">
        <v>924</v>
      </c>
      <c r="B176" s="12" t="s">
        <v>925</v>
      </c>
      <c r="C176" s="17" t="s">
        <v>14</v>
      </c>
      <c r="D176" s="13"/>
      <c r="E176" s="13"/>
      <c r="F176" s="140"/>
      <c r="G176" s="140"/>
    </row>
    <row r="177" spans="1:7">
      <c r="A177" s="11" t="s">
        <v>926</v>
      </c>
      <c r="B177" s="12" t="s">
        <v>927</v>
      </c>
      <c r="C177" s="144"/>
      <c r="D177" s="13"/>
      <c r="E177" s="13"/>
      <c r="F177" s="140"/>
      <c r="G177" s="140"/>
    </row>
    <row r="178" spans="1:7">
      <c r="A178" s="11"/>
      <c r="B178" s="12" t="s">
        <v>15</v>
      </c>
      <c r="C178" s="144"/>
      <c r="D178" s="13">
        <f>'[2]Калькуляция '!AG182</f>
        <v>27.07</v>
      </c>
      <c r="E178" s="13">
        <f>'[2]Калькуляция '!AH182</f>
        <v>32.479999999999997</v>
      </c>
      <c r="F178" s="140">
        <f t="shared" si="5"/>
        <v>28.423500000000001</v>
      </c>
      <c r="G178" s="140">
        <v>34.1</v>
      </c>
    </row>
    <row r="179" spans="1:7" ht="40.5" customHeight="1">
      <c r="A179" s="11" t="s">
        <v>928</v>
      </c>
      <c r="B179" s="12" t="s">
        <v>929</v>
      </c>
      <c r="C179" s="17" t="s">
        <v>14</v>
      </c>
      <c r="D179" s="13"/>
      <c r="E179" s="13"/>
      <c r="F179" s="140"/>
      <c r="G179" s="140"/>
    </row>
    <row r="180" spans="1:7">
      <c r="A180" s="11"/>
      <c r="B180" s="12" t="s">
        <v>15</v>
      </c>
      <c r="C180" s="144"/>
      <c r="D180" s="13">
        <f>'[2]Калькуляция '!AG184</f>
        <v>46.4</v>
      </c>
      <c r="E180" s="13">
        <f>'[2]Калькуляция '!AH184</f>
        <v>55.68</v>
      </c>
      <c r="F180" s="140">
        <f t="shared" si="5"/>
        <v>48.72</v>
      </c>
      <c r="G180" s="140">
        <f t="shared" si="6"/>
        <v>58.463999999999999</v>
      </c>
    </row>
    <row r="181" spans="1:7" ht="25.5">
      <c r="A181" s="11" t="s">
        <v>930</v>
      </c>
      <c r="B181" s="12" t="s">
        <v>931</v>
      </c>
      <c r="C181" s="17" t="s">
        <v>14</v>
      </c>
      <c r="D181" s="13"/>
      <c r="E181" s="13"/>
      <c r="F181" s="140"/>
      <c r="G181" s="140"/>
    </row>
    <row r="182" spans="1:7">
      <c r="A182" s="11"/>
      <c r="B182" s="12" t="s">
        <v>15</v>
      </c>
      <c r="C182" s="144"/>
      <c r="D182" s="13">
        <f>'[2]Калькуляция '!AG186</f>
        <v>108.27</v>
      </c>
      <c r="E182" s="13">
        <f>'[2]Калькуляция '!AH186</f>
        <v>129.91999999999999</v>
      </c>
      <c r="F182" s="140">
        <f t="shared" si="5"/>
        <v>113.6835</v>
      </c>
      <c r="G182" s="140">
        <f t="shared" si="6"/>
        <v>136.42019999999999</v>
      </c>
    </row>
    <row r="183" spans="1:7" ht="38.25">
      <c r="A183" s="11" t="s">
        <v>932</v>
      </c>
      <c r="B183" s="12" t="s">
        <v>933</v>
      </c>
      <c r="C183" s="17" t="s">
        <v>14</v>
      </c>
      <c r="D183" s="13"/>
      <c r="E183" s="13"/>
      <c r="F183" s="140"/>
      <c r="G183" s="140"/>
    </row>
    <row r="184" spans="1:7">
      <c r="A184" s="11"/>
      <c r="B184" s="12" t="s">
        <v>15</v>
      </c>
      <c r="C184" s="144"/>
      <c r="D184" s="146">
        <v>237.16</v>
      </c>
      <c r="E184" s="144">
        <v>284.58999999999997</v>
      </c>
      <c r="F184" s="145">
        <f t="shared" ref="F184" si="7">D184*105%</f>
        <v>249.018</v>
      </c>
      <c r="G184" s="145">
        <f t="shared" ref="G184" si="8">F184*1.2</f>
        <v>298.82159999999999</v>
      </c>
    </row>
    <row r="186" spans="1:7">
      <c r="B186" s="18" t="s">
        <v>934</v>
      </c>
      <c r="C186" t="s">
        <v>935</v>
      </c>
    </row>
    <row r="188" spans="1:7">
      <c r="B188" s="18" t="s">
        <v>170</v>
      </c>
      <c r="C188" t="s">
        <v>901</v>
      </c>
    </row>
  </sheetData>
  <mergeCells count="6">
    <mergeCell ref="A6:E6"/>
    <mergeCell ref="C1:E1"/>
    <mergeCell ref="C2:E2"/>
    <mergeCell ref="B3:E3"/>
    <mergeCell ref="B4:E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6"/>
  <sheetViews>
    <sheetView workbookViewId="0">
      <selection activeCell="A14" sqref="A1:XFD1048576"/>
    </sheetView>
  </sheetViews>
  <sheetFormatPr defaultRowHeight="15"/>
  <cols>
    <col min="2" max="2" width="47.42578125" customWidth="1"/>
    <col min="3" max="3" width="12.140625" customWidth="1"/>
    <col min="4" max="4" width="11.42578125" customWidth="1"/>
    <col min="5" max="5" width="12.28515625" customWidth="1"/>
  </cols>
  <sheetData>
    <row r="1" spans="1:5" ht="15" customHeight="1">
      <c r="A1" s="30" t="s">
        <v>173</v>
      </c>
      <c r="B1" s="31"/>
      <c r="C1" s="227" t="s">
        <v>0</v>
      </c>
      <c r="D1" s="227"/>
      <c r="E1" s="227"/>
    </row>
    <row r="2" spans="1:5" ht="27" customHeight="1">
      <c r="A2" s="3"/>
      <c r="B2" s="32"/>
      <c r="C2" s="221" t="s">
        <v>1</v>
      </c>
      <c r="D2" s="221"/>
      <c r="E2" s="221"/>
    </row>
    <row r="3" spans="1:5">
      <c r="A3" s="3"/>
      <c r="B3" s="222" t="s">
        <v>2</v>
      </c>
      <c r="C3" s="223"/>
      <c r="D3" s="223"/>
      <c r="E3" s="223"/>
    </row>
    <row r="4" spans="1:5">
      <c r="A4" s="3"/>
      <c r="B4" s="224" t="s">
        <v>3</v>
      </c>
      <c r="C4" s="223"/>
      <c r="D4" s="223"/>
      <c r="E4" s="223"/>
    </row>
    <row r="5" spans="1:5" ht="15.75" customHeight="1">
      <c r="A5" s="225" t="s">
        <v>174</v>
      </c>
      <c r="B5" s="225"/>
      <c r="C5" s="225"/>
      <c r="D5" s="225"/>
      <c r="E5" s="225"/>
    </row>
    <row r="6" spans="1:5" ht="29.25" customHeight="1">
      <c r="A6" s="226" t="s">
        <v>811</v>
      </c>
      <c r="B6" s="226"/>
      <c r="C6" s="226"/>
      <c r="D6" s="226"/>
      <c r="E6" s="226"/>
    </row>
    <row r="7" spans="1:5" ht="26.25">
      <c r="A7" s="28" t="s">
        <v>5</v>
      </c>
      <c r="B7" s="33" t="s">
        <v>6</v>
      </c>
      <c r="C7" s="33" t="s">
        <v>7</v>
      </c>
      <c r="D7" s="34" t="s">
        <v>8</v>
      </c>
      <c r="E7" s="34" t="s">
        <v>9</v>
      </c>
    </row>
    <row r="8" spans="1:5">
      <c r="A8" s="15" t="s">
        <v>175</v>
      </c>
      <c r="B8" s="21" t="s">
        <v>176</v>
      </c>
      <c r="C8" s="9"/>
      <c r="D8" s="13"/>
      <c r="E8" s="13"/>
    </row>
    <row r="9" spans="1:5" ht="39">
      <c r="A9" s="15" t="s">
        <v>177</v>
      </c>
      <c r="B9" s="21" t="s">
        <v>178</v>
      </c>
      <c r="C9" s="9" t="s">
        <v>179</v>
      </c>
      <c r="D9" s="13"/>
      <c r="E9" s="13"/>
    </row>
    <row r="10" spans="1:5">
      <c r="A10" s="15" t="s">
        <v>180</v>
      </c>
      <c r="B10" s="21" t="s">
        <v>181</v>
      </c>
      <c r="C10" s="9" t="s">
        <v>179</v>
      </c>
      <c r="D10" s="13"/>
      <c r="E10" s="13"/>
    </row>
    <row r="11" spans="1:5">
      <c r="A11" s="15"/>
      <c r="B11" s="21" t="s">
        <v>15</v>
      </c>
      <c r="C11" s="9"/>
      <c r="D11" s="13">
        <v>0.79</v>
      </c>
      <c r="E11" s="13">
        <v>0.95</v>
      </c>
    </row>
    <row r="12" spans="1:5">
      <c r="A12" s="15"/>
      <c r="B12" s="21" t="s">
        <v>19</v>
      </c>
      <c r="C12" s="9"/>
      <c r="D12" s="13">
        <v>0.4</v>
      </c>
      <c r="E12" s="13">
        <v>0.48</v>
      </c>
    </row>
    <row r="13" spans="1:5">
      <c r="A13" s="15" t="s">
        <v>182</v>
      </c>
      <c r="B13" s="21" t="s">
        <v>183</v>
      </c>
      <c r="C13" s="9" t="s">
        <v>179</v>
      </c>
      <c r="D13" s="13"/>
      <c r="E13" s="13"/>
    </row>
    <row r="14" spans="1:5" ht="26.25">
      <c r="A14" s="15" t="s">
        <v>184</v>
      </c>
      <c r="B14" s="21" t="s">
        <v>185</v>
      </c>
      <c r="C14" s="9" t="s">
        <v>179</v>
      </c>
      <c r="D14" s="13"/>
      <c r="E14" s="13"/>
    </row>
    <row r="15" spans="1:5">
      <c r="A15" s="15"/>
      <c r="B15" s="21" t="s">
        <v>15</v>
      </c>
      <c r="C15" s="9"/>
      <c r="D15" s="13">
        <v>0.79</v>
      </c>
      <c r="E15" s="13">
        <v>0.95</v>
      </c>
    </row>
    <row r="16" spans="1:5">
      <c r="A16" s="15"/>
      <c r="B16" s="21" t="s">
        <v>19</v>
      </c>
      <c r="C16" s="9"/>
      <c r="D16" s="13">
        <v>0.4</v>
      </c>
      <c r="E16" s="13">
        <v>0.48</v>
      </c>
    </row>
    <row r="17" spans="1:5" ht="39">
      <c r="A17" s="15" t="s">
        <v>186</v>
      </c>
      <c r="B17" s="21" t="s">
        <v>187</v>
      </c>
      <c r="C17" s="9" t="s">
        <v>179</v>
      </c>
      <c r="D17" s="13"/>
      <c r="E17" s="13"/>
    </row>
    <row r="18" spans="1:5">
      <c r="A18" s="15"/>
      <c r="B18" s="21" t="s">
        <v>15</v>
      </c>
      <c r="C18" s="9"/>
      <c r="D18" s="13">
        <v>0.79</v>
      </c>
      <c r="E18" s="13">
        <v>0.95</v>
      </c>
    </row>
    <row r="19" spans="1:5">
      <c r="A19" s="15"/>
      <c r="B19" s="21" t="s">
        <v>19</v>
      </c>
      <c r="C19" s="9"/>
      <c r="D19" s="13">
        <v>0.4</v>
      </c>
      <c r="E19" s="13">
        <v>0.48</v>
      </c>
    </row>
    <row r="20" spans="1:5">
      <c r="A20" s="15" t="s">
        <v>188</v>
      </c>
      <c r="B20" s="21" t="s">
        <v>189</v>
      </c>
      <c r="C20" s="9" t="s">
        <v>179</v>
      </c>
      <c r="D20" s="13"/>
      <c r="E20" s="13"/>
    </row>
    <row r="21" spans="1:5">
      <c r="A21" s="15"/>
      <c r="B21" s="21" t="s">
        <v>15</v>
      </c>
      <c r="C21" s="9"/>
      <c r="D21" s="13">
        <v>0.79</v>
      </c>
      <c r="E21" s="13">
        <v>0.95</v>
      </c>
    </row>
    <row r="22" spans="1:5">
      <c r="A22" s="15"/>
      <c r="B22" s="21" t="s">
        <v>19</v>
      </c>
      <c r="C22" s="9"/>
      <c r="D22" s="13">
        <v>0.4</v>
      </c>
      <c r="E22" s="13">
        <v>0.48</v>
      </c>
    </row>
    <row r="23" spans="1:5">
      <c r="A23" s="15" t="s">
        <v>190</v>
      </c>
      <c r="B23" s="21" t="s">
        <v>191</v>
      </c>
      <c r="C23" s="9" t="s">
        <v>179</v>
      </c>
      <c r="D23" s="13"/>
      <c r="E23" s="13"/>
    </row>
    <row r="24" spans="1:5">
      <c r="A24" s="15"/>
      <c r="B24" s="21" t="s">
        <v>15</v>
      </c>
      <c r="C24" s="9"/>
      <c r="D24" s="13">
        <v>0.53</v>
      </c>
      <c r="E24" s="13">
        <v>0.64</v>
      </c>
    </row>
    <row r="25" spans="1:5">
      <c r="A25" s="15"/>
      <c r="B25" s="21" t="s">
        <v>19</v>
      </c>
      <c r="C25" s="9"/>
      <c r="D25" s="13">
        <v>0.27</v>
      </c>
      <c r="E25" s="13">
        <v>0.32</v>
      </c>
    </row>
    <row r="26" spans="1:5">
      <c r="A26" s="15" t="s">
        <v>192</v>
      </c>
      <c r="B26" s="21" t="s">
        <v>193</v>
      </c>
      <c r="C26" s="9"/>
      <c r="D26" s="13"/>
      <c r="E26" s="13"/>
    </row>
    <row r="27" spans="1:5">
      <c r="A27" s="15" t="s">
        <v>194</v>
      </c>
      <c r="B27" s="21" t="s">
        <v>195</v>
      </c>
      <c r="C27" s="9" t="s">
        <v>179</v>
      </c>
      <c r="D27" s="13"/>
      <c r="E27" s="13"/>
    </row>
    <row r="28" spans="1:5">
      <c r="A28" s="15"/>
      <c r="B28" s="21" t="s">
        <v>15</v>
      </c>
      <c r="C28" s="9"/>
      <c r="D28" s="13">
        <v>0.79</v>
      </c>
      <c r="E28" s="13">
        <v>0.95</v>
      </c>
    </row>
    <row r="29" spans="1:5">
      <c r="A29" s="15"/>
      <c r="B29" s="21" t="s">
        <v>19</v>
      </c>
      <c r="C29" s="9"/>
      <c r="D29" s="13">
        <v>0.4</v>
      </c>
      <c r="E29" s="13">
        <v>0.48</v>
      </c>
    </row>
    <row r="30" spans="1:5">
      <c r="A30" s="15" t="s">
        <v>196</v>
      </c>
      <c r="B30" s="21" t="s">
        <v>197</v>
      </c>
      <c r="C30" s="9" t="s">
        <v>179</v>
      </c>
      <c r="D30" s="13"/>
      <c r="E30" s="13"/>
    </row>
    <row r="31" spans="1:5">
      <c r="A31" s="15"/>
      <c r="B31" s="21" t="s">
        <v>15</v>
      </c>
      <c r="C31" s="9"/>
      <c r="D31" s="13">
        <v>0.53</v>
      </c>
      <c r="E31" s="13">
        <v>0.64</v>
      </c>
    </row>
    <row r="32" spans="1:5">
      <c r="A32" s="15"/>
      <c r="B32" s="21" t="s">
        <v>19</v>
      </c>
      <c r="C32" s="9"/>
      <c r="D32" s="13">
        <v>0.27</v>
      </c>
      <c r="E32" s="13">
        <v>0.32</v>
      </c>
    </row>
    <row r="33" spans="1:5">
      <c r="A33" s="15" t="s">
        <v>198</v>
      </c>
      <c r="B33" s="21" t="s">
        <v>199</v>
      </c>
      <c r="C33" s="9" t="s">
        <v>179</v>
      </c>
      <c r="D33" s="13"/>
      <c r="E33" s="13"/>
    </row>
    <row r="34" spans="1:5">
      <c r="A34" s="15"/>
      <c r="B34" s="21" t="s">
        <v>15</v>
      </c>
      <c r="C34" s="9"/>
      <c r="D34" s="13">
        <v>1.46</v>
      </c>
      <c r="E34" s="13">
        <v>1.75</v>
      </c>
    </row>
    <row r="35" spans="1:5">
      <c r="A35" s="15"/>
      <c r="B35" s="21" t="s">
        <v>19</v>
      </c>
      <c r="C35" s="9"/>
      <c r="D35" s="13">
        <v>0.75</v>
      </c>
      <c r="E35" s="13">
        <v>0.9</v>
      </c>
    </row>
    <row r="36" spans="1:5">
      <c r="A36" s="15" t="s">
        <v>200</v>
      </c>
      <c r="B36" s="21" t="s">
        <v>201</v>
      </c>
      <c r="C36" s="9" t="s">
        <v>179</v>
      </c>
      <c r="D36" s="13"/>
      <c r="E36" s="13"/>
    </row>
    <row r="37" spans="1:5">
      <c r="A37" s="15"/>
      <c r="B37" s="21" t="s">
        <v>15</v>
      </c>
      <c r="C37" s="9"/>
      <c r="D37" s="13">
        <v>0.53</v>
      </c>
      <c r="E37" s="13">
        <v>0.64</v>
      </c>
    </row>
    <row r="38" spans="1:5">
      <c r="A38" s="15"/>
      <c r="B38" s="21" t="s">
        <v>19</v>
      </c>
      <c r="C38" s="9"/>
      <c r="D38" s="13">
        <v>0.27</v>
      </c>
      <c r="E38" s="13">
        <v>0.32</v>
      </c>
    </row>
    <row r="39" spans="1:5">
      <c r="A39" s="15" t="s">
        <v>202</v>
      </c>
      <c r="B39" s="21" t="s">
        <v>203</v>
      </c>
      <c r="C39" s="9" t="s">
        <v>179</v>
      </c>
      <c r="D39" s="13"/>
      <c r="E39" s="13"/>
    </row>
    <row r="40" spans="1:5">
      <c r="A40" s="15"/>
      <c r="B40" s="21" t="s">
        <v>15</v>
      </c>
      <c r="C40" s="9"/>
      <c r="D40" s="13">
        <v>0.79</v>
      </c>
      <c r="E40" s="13">
        <v>0.95</v>
      </c>
    </row>
    <row r="41" spans="1:5">
      <c r="A41" s="15"/>
      <c r="B41" s="21" t="s">
        <v>19</v>
      </c>
      <c r="C41" s="9"/>
      <c r="D41" s="13">
        <v>0.4</v>
      </c>
      <c r="E41" s="13">
        <v>0.48</v>
      </c>
    </row>
    <row r="42" spans="1:5">
      <c r="A42" s="15" t="s">
        <v>204</v>
      </c>
      <c r="B42" s="21" t="s">
        <v>205</v>
      </c>
      <c r="C42" s="9" t="s">
        <v>179</v>
      </c>
      <c r="D42" s="13"/>
      <c r="E42" s="13"/>
    </row>
    <row r="43" spans="1:5">
      <c r="A43" s="15"/>
      <c r="B43" s="21" t="s">
        <v>15</v>
      </c>
      <c r="C43" s="9"/>
      <c r="D43" s="13">
        <v>0.79</v>
      </c>
      <c r="E43" s="13">
        <v>0.95</v>
      </c>
    </row>
    <row r="44" spans="1:5">
      <c r="A44" s="15"/>
      <c r="B44" s="21" t="s">
        <v>19</v>
      </c>
      <c r="C44" s="9"/>
      <c r="D44" s="13">
        <v>0.4</v>
      </c>
      <c r="E44" s="13">
        <v>0.48</v>
      </c>
    </row>
    <row r="45" spans="1:5">
      <c r="A45" s="15" t="s">
        <v>206</v>
      </c>
      <c r="B45" s="21" t="s">
        <v>207</v>
      </c>
      <c r="C45" s="9" t="s">
        <v>179</v>
      </c>
      <c r="D45" s="13"/>
      <c r="E45" s="13"/>
    </row>
    <row r="46" spans="1:5">
      <c r="A46" s="15"/>
      <c r="B46" s="21" t="s">
        <v>15</v>
      </c>
      <c r="C46" s="9"/>
      <c r="D46" s="13">
        <v>1.06</v>
      </c>
      <c r="E46" s="13">
        <v>1.27</v>
      </c>
    </row>
    <row r="47" spans="1:5">
      <c r="A47" s="15"/>
      <c r="B47" s="21" t="s">
        <v>19</v>
      </c>
      <c r="C47" s="9"/>
      <c r="D47" s="13">
        <v>0.54</v>
      </c>
      <c r="E47" s="13">
        <v>0.65</v>
      </c>
    </row>
    <row r="48" spans="1:5" ht="12.75" customHeight="1">
      <c r="A48" s="15" t="s">
        <v>208</v>
      </c>
      <c r="B48" s="21" t="s">
        <v>209</v>
      </c>
      <c r="C48" s="9" t="s">
        <v>179</v>
      </c>
      <c r="D48" s="13"/>
      <c r="E48" s="13"/>
    </row>
    <row r="49" spans="1:5" ht="13.5" customHeight="1">
      <c r="A49" s="15" t="s">
        <v>210</v>
      </c>
      <c r="B49" s="21" t="s">
        <v>211</v>
      </c>
      <c r="C49" s="9" t="s">
        <v>179</v>
      </c>
      <c r="D49" s="13"/>
      <c r="E49" s="13"/>
    </row>
    <row r="50" spans="1:5">
      <c r="A50" s="15"/>
      <c r="B50" s="21" t="s">
        <v>15</v>
      </c>
      <c r="C50" s="9"/>
      <c r="D50" s="13">
        <v>0.79</v>
      </c>
      <c r="E50" s="13">
        <v>0.95</v>
      </c>
    </row>
    <row r="51" spans="1:5">
      <c r="A51" s="15"/>
      <c r="B51" s="21" t="s">
        <v>19</v>
      </c>
      <c r="C51" s="9"/>
      <c r="D51" s="13">
        <v>0.4</v>
      </c>
      <c r="E51" s="13">
        <v>0.48</v>
      </c>
    </row>
    <row r="52" spans="1:5">
      <c r="A52" s="15" t="s">
        <v>212</v>
      </c>
      <c r="B52" s="21" t="s">
        <v>213</v>
      </c>
      <c r="C52" s="9"/>
      <c r="D52" s="13"/>
      <c r="E52" s="13"/>
    </row>
    <row r="53" spans="1:5">
      <c r="A53" s="15" t="s">
        <v>214</v>
      </c>
      <c r="B53" s="21" t="s">
        <v>215</v>
      </c>
      <c r="C53" s="9" t="s">
        <v>179</v>
      </c>
      <c r="D53" s="13"/>
      <c r="E53" s="13"/>
    </row>
    <row r="54" spans="1:5">
      <c r="A54" s="15"/>
      <c r="B54" s="21" t="s">
        <v>15</v>
      </c>
      <c r="C54" s="9"/>
      <c r="D54" s="13">
        <v>1.19</v>
      </c>
      <c r="E54" s="13">
        <v>1.43</v>
      </c>
    </row>
    <row r="55" spans="1:5">
      <c r="A55" s="15"/>
      <c r="B55" s="21" t="s">
        <v>19</v>
      </c>
      <c r="C55" s="9"/>
      <c r="D55" s="13">
        <v>0.6</v>
      </c>
      <c r="E55" s="13">
        <v>0.72</v>
      </c>
    </row>
    <row r="56" spans="1:5">
      <c r="A56" s="15" t="s">
        <v>216</v>
      </c>
      <c r="B56" s="21" t="s">
        <v>217</v>
      </c>
      <c r="C56" s="9"/>
      <c r="D56" s="13"/>
      <c r="E56" s="13"/>
    </row>
    <row r="57" spans="1:5">
      <c r="A57" s="15" t="s">
        <v>218</v>
      </c>
      <c r="B57" s="21" t="s">
        <v>219</v>
      </c>
      <c r="C57" s="9" t="s">
        <v>179</v>
      </c>
      <c r="D57" s="13"/>
      <c r="E57" s="13"/>
    </row>
    <row r="58" spans="1:5">
      <c r="A58" s="15"/>
      <c r="B58" s="21" t="s">
        <v>15</v>
      </c>
      <c r="C58" s="9"/>
      <c r="D58" s="13">
        <v>0.79</v>
      </c>
      <c r="E58" s="13">
        <f>D58*1.2</f>
        <v>0.94799999999999995</v>
      </c>
    </row>
    <row r="59" spans="1:5">
      <c r="A59" s="15"/>
      <c r="B59" s="21" t="s">
        <v>19</v>
      </c>
      <c r="C59" s="9"/>
      <c r="D59" s="13">
        <v>0.4</v>
      </c>
      <c r="E59" s="13">
        <f t="shared" ref="E59:E63" si="0">D59*1.2</f>
        <v>0.48</v>
      </c>
    </row>
    <row r="60" spans="1:5">
      <c r="A60" s="15" t="s">
        <v>220</v>
      </c>
      <c r="B60" s="21" t="s">
        <v>221</v>
      </c>
      <c r="C60" s="9"/>
      <c r="D60" s="13"/>
      <c r="E60" s="13"/>
    </row>
    <row r="61" spans="1:5">
      <c r="A61" s="15" t="s">
        <v>222</v>
      </c>
      <c r="B61" s="21" t="s">
        <v>223</v>
      </c>
      <c r="C61" s="9" t="s">
        <v>179</v>
      </c>
      <c r="D61" s="13"/>
      <c r="E61" s="13"/>
    </row>
    <row r="62" spans="1:5">
      <c r="A62" s="15"/>
      <c r="B62" s="21" t="s">
        <v>15</v>
      </c>
      <c r="C62" s="9"/>
      <c r="D62" s="13">
        <v>1</v>
      </c>
      <c r="E62" s="13">
        <f t="shared" si="0"/>
        <v>1.2</v>
      </c>
    </row>
    <row r="63" spans="1:5">
      <c r="A63" s="15"/>
      <c r="B63" s="21" t="s">
        <v>19</v>
      </c>
      <c r="C63" s="9"/>
      <c r="D63" s="13">
        <v>0.51</v>
      </c>
      <c r="E63" s="13">
        <f t="shared" si="0"/>
        <v>0.61199999999999999</v>
      </c>
    </row>
    <row r="64" spans="1:5">
      <c r="A64" s="15" t="s">
        <v>227</v>
      </c>
      <c r="B64" s="21" t="s">
        <v>228</v>
      </c>
      <c r="C64" s="9"/>
      <c r="D64" s="23"/>
      <c r="E64" s="13"/>
    </row>
    <row r="65" spans="1:5">
      <c r="A65" s="15" t="s">
        <v>229</v>
      </c>
      <c r="B65" s="21" t="s">
        <v>230</v>
      </c>
      <c r="C65" s="9" t="s">
        <v>179</v>
      </c>
      <c r="D65" s="13"/>
      <c r="E65" s="13"/>
    </row>
    <row r="66" spans="1:5">
      <c r="A66" s="15"/>
      <c r="B66" s="21" t="s">
        <v>15</v>
      </c>
      <c r="C66" s="9"/>
      <c r="D66" s="13">
        <v>1.32</v>
      </c>
      <c r="E66" s="13">
        <f t="shared" ref="E66:E78" si="1">D66*1.2</f>
        <v>1.5840000000000001</v>
      </c>
    </row>
    <row r="67" spans="1:5">
      <c r="A67" s="15"/>
      <c r="B67" s="21" t="s">
        <v>19</v>
      </c>
      <c r="C67" s="9"/>
      <c r="D67" s="13">
        <v>0.69</v>
      </c>
      <c r="E67" s="13">
        <f t="shared" si="1"/>
        <v>0.82799999999999996</v>
      </c>
    </row>
    <row r="68" spans="1:5">
      <c r="A68" s="15" t="s">
        <v>231</v>
      </c>
      <c r="B68" s="21" t="s">
        <v>224</v>
      </c>
      <c r="C68" s="9" t="s">
        <v>179</v>
      </c>
      <c r="D68" s="13"/>
      <c r="E68" s="13"/>
    </row>
    <row r="69" spans="1:5">
      <c r="A69" s="15"/>
      <c r="B69" s="21" t="s">
        <v>15</v>
      </c>
      <c r="C69" s="9"/>
      <c r="D69" s="13">
        <v>1.19</v>
      </c>
      <c r="E69" s="13">
        <f t="shared" si="1"/>
        <v>1.4279999999999999</v>
      </c>
    </row>
    <row r="70" spans="1:5">
      <c r="A70" s="15"/>
      <c r="B70" s="21" t="s">
        <v>19</v>
      </c>
      <c r="C70" s="9"/>
      <c r="D70" s="13">
        <v>0.6</v>
      </c>
      <c r="E70" s="13">
        <f t="shared" si="1"/>
        <v>0.72</v>
      </c>
    </row>
    <row r="71" spans="1:5">
      <c r="A71" s="15" t="s">
        <v>232</v>
      </c>
      <c r="B71" s="21" t="s">
        <v>225</v>
      </c>
      <c r="C71" s="9"/>
      <c r="D71" s="13"/>
      <c r="E71" s="13"/>
    </row>
    <row r="72" spans="1:5" ht="26.25">
      <c r="A72" s="15" t="s">
        <v>233</v>
      </c>
      <c r="B72" s="21" t="s">
        <v>226</v>
      </c>
      <c r="C72" s="9" t="s">
        <v>179</v>
      </c>
      <c r="D72" s="13"/>
      <c r="E72" s="13"/>
    </row>
    <row r="73" spans="1:5">
      <c r="A73" s="15"/>
      <c r="B73" s="21" t="s">
        <v>15</v>
      </c>
      <c r="C73" s="9"/>
      <c r="D73" s="13">
        <v>0.79</v>
      </c>
      <c r="E73" s="13">
        <f t="shared" si="1"/>
        <v>0.94799999999999995</v>
      </c>
    </row>
    <row r="74" spans="1:5">
      <c r="A74" s="15"/>
      <c r="B74" s="21" t="s">
        <v>19</v>
      </c>
      <c r="C74" s="9"/>
      <c r="D74" s="13">
        <v>0.4</v>
      </c>
      <c r="E74" s="13">
        <f t="shared" si="1"/>
        <v>0.48</v>
      </c>
    </row>
    <row r="75" spans="1:5" ht="24.75" customHeight="1">
      <c r="A75" s="15" t="s">
        <v>234</v>
      </c>
      <c r="B75" s="21" t="s">
        <v>235</v>
      </c>
      <c r="C75" s="9"/>
      <c r="D75" s="13"/>
      <c r="E75" s="13"/>
    </row>
    <row r="76" spans="1:5">
      <c r="A76" s="15" t="s">
        <v>236</v>
      </c>
      <c r="B76" s="21" t="s">
        <v>237</v>
      </c>
      <c r="C76" s="9" t="s">
        <v>179</v>
      </c>
      <c r="D76" s="13"/>
      <c r="E76" s="13"/>
    </row>
    <row r="77" spans="1:5">
      <c r="A77" s="15"/>
      <c r="B77" s="21" t="s">
        <v>15</v>
      </c>
      <c r="C77" s="9"/>
      <c r="D77" s="13">
        <v>2.65</v>
      </c>
      <c r="E77" s="13">
        <v>3.18</v>
      </c>
    </row>
    <row r="78" spans="1:5">
      <c r="A78" s="15"/>
      <c r="B78" s="21" t="s">
        <v>19</v>
      </c>
      <c r="C78" s="9"/>
      <c r="D78" s="13">
        <v>1.36</v>
      </c>
      <c r="E78" s="13">
        <f t="shared" si="1"/>
        <v>1.6320000000000001</v>
      </c>
    </row>
    <row r="79" spans="1:5">
      <c r="A79" s="15" t="s">
        <v>238</v>
      </c>
      <c r="B79" s="21" t="s">
        <v>239</v>
      </c>
      <c r="C79" s="9" t="s">
        <v>179</v>
      </c>
      <c r="D79" s="13"/>
      <c r="E79" s="13"/>
    </row>
    <row r="80" spans="1:5">
      <c r="A80" s="15"/>
      <c r="B80" s="21" t="s">
        <v>15</v>
      </c>
      <c r="C80" s="9"/>
      <c r="D80" s="13">
        <v>0.93</v>
      </c>
      <c r="E80" s="13">
        <f t="shared" ref="E80:E84" si="2">D80*1.2</f>
        <v>1.1160000000000001</v>
      </c>
    </row>
    <row r="81" spans="1:5">
      <c r="A81" s="15"/>
      <c r="B81" s="21" t="s">
        <v>19</v>
      </c>
      <c r="C81" s="9"/>
      <c r="D81" s="13">
        <v>0.48</v>
      </c>
      <c r="E81" s="13">
        <f t="shared" si="2"/>
        <v>0.57599999999999996</v>
      </c>
    </row>
    <row r="82" spans="1:5">
      <c r="A82" s="15" t="s">
        <v>240</v>
      </c>
      <c r="B82" s="21" t="s">
        <v>205</v>
      </c>
      <c r="C82" s="9" t="s">
        <v>179</v>
      </c>
      <c r="D82" s="23"/>
      <c r="E82" s="13"/>
    </row>
    <row r="83" spans="1:5">
      <c r="A83" s="15"/>
      <c r="B83" s="21" t="s">
        <v>15</v>
      </c>
      <c r="C83" s="9"/>
      <c r="D83" s="13">
        <v>1.06</v>
      </c>
      <c r="E83" s="13">
        <f t="shared" si="2"/>
        <v>1.272</v>
      </c>
    </row>
    <row r="84" spans="1:5">
      <c r="A84" s="15"/>
      <c r="B84" s="21" t="s">
        <v>19</v>
      </c>
      <c r="C84" s="9"/>
      <c r="D84" s="13">
        <v>0.54</v>
      </c>
      <c r="E84" s="13">
        <f t="shared" si="2"/>
        <v>0.64800000000000002</v>
      </c>
    </row>
    <row r="85" spans="1:5">
      <c r="A85" s="15" t="s">
        <v>241</v>
      </c>
      <c r="B85" s="21" t="s">
        <v>199</v>
      </c>
      <c r="C85" s="9" t="s">
        <v>179</v>
      </c>
      <c r="D85" s="13"/>
      <c r="E85" s="13"/>
    </row>
    <row r="86" spans="1:5" ht="12" customHeight="1">
      <c r="A86" s="15"/>
      <c r="B86" s="21" t="s">
        <v>15</v>
      </c>
      <c r="C86" s="9"/>
      <c r="D86" s="13">
        <v>1.46</v>
      </c>
      <c r="E86" s="13">
        <f t="shared" ref="E86:E104" si="3">D86*1.2</f>
        <v>1.752</v>
      </c>
    </row>
    <row r="87" spans="1:5" ht="13.5" customHeight="1">
      <c r="A87" s="15"/>
      <c r="B87" s="21" t="s">
        <v>19</v>
      </c>
      <c r="C87" s="9"/>
      <c r="D87" s="13">
        <v>0.75</v>
      </c>
      <c r="E87" s="13">
        <f t="shared" si="3"/>
        <v>0.89999999999999991</v>
      </c>
    </row>
    <row r="88" spans="1:5">
      <c r="A88" s="15" t="s">
        <v>242</v>
      </c>
      <c r="B88" s="21" t="s">
        <v>243</v>
      </c>
      <c r="C88" s="9" t="s">
        <v>179</v>
      </c>
      <c r="D88" s="13"/>
      <c r="E88" s="13"/>
    </row>
    <row r="89" spans="1:5" ht="12" customHeight="1">
      <c r="A89" s="15"/>
      <c r="B89" s="21" t="s">
        <v>15</v>
      </c>
      <c r="C89" s="9"/>
      <c r="D89" s="13">
        <v>0.79</v>
      </c>
      <c r="E89" s="13">
        <f t="shared" si="3"/>
        <v>0.94799999999999995</v>
      </c>
    </row>
    <row r="90" spans="1:5" ht="11.25" customHeight="1">
      <c r="A90" s="15"/>
      <c r="B90" s="21" t="s">
        <v>19</v>
      </c>
      <c r="C90" s="9"/>
      <c r="D90" s="13">
        <v>0.4</v>
      </c>
      <c r="E90" s="13">
        <f t="shared" si="3"/>
        <v>0.48</v>
      </c>
    </row>
    <row r="91" spans="1:5">
      <c r="A91" s="15" t="s">
        <v>244</v>
      </c>
      <c r="B91" s="21" t="s">
        <v>245</v>
      </c>
      <c r="C91" s="9" t="s">
        <v>179</v>
      </c>
      <c r="D91" s="13"/>
      <c r="E91" s="13"/>
    </row>
    <row r="92" spans="1:5">
      <c r="A92" s="15"/>
      <c r="B92" s="21" t="s">
        <v>15</v>
      </c>
      <c r="C92" s="9"/>
      <c r="D92" s="13">
        <v>1.19</v>
      </c>
      <c r="E92" s="13">
        <f t="shared" si="3"/>
        <v>1.4279999999999999</v>
      </c>
    </row>
    <row r="93" spans="1:5">
      <c r="A93" s="15"/>
      <c r="B93" s="21" t="s">
        <v>19</v>
      </c>
      <c r="C93" s="9"/>
      <c r="D93" s="13">
        <v>0.6</v>
      </c>
      <c r="E93" s="13">
        <f t="shared" si="3"/>
        <v>0.72</v>
      </c>
    </row>
    <row r="94" spans="1:5">
      <c r="A94" s="15" t="s">
        <v>246</v>
      </c>
      <c r="B94" s="21" t="s">
        <v>247</v>
      </c>
      <c r="C94" s="9"/>
      <c r="D94" s="13"/>
      <c r="E94" s="13"/>
    </row>
    <row r="95" spans="1:5">
      <c r="A95" s="15" t="s">
        <v>248</v>
      </c>
      <c r="B95" s="21" t="s">
        <v>207</v>
      </c>
      <c r="C95" s="9" t="s">
        <v>179</v>
      </c>
      <c r="D95" s="13"/>
      <c r="E95" s="13"/>
    </row>
    <row r="96" spans="1:5">
      <c r="A96" s="15"/>
      <c r="B96" s="21" t="s">
        <v>15</v>
      </c>
      <c r="C96" s="9"/>
      <c r="D96" s="13">
        <v>1.06</v>
      </c>
      <c r="E96" s="13">
        <f t="shared" si="3"/>
        <v>1.272</v>
      </c>
    </row>
    <row r="97" spans="1:5">
      <c r="A97" s="15"/>
      <c r="B97" s="21" t="s">
        <v>19</v>
      </c>
      <c r="C97" s="9"/>
      <c r="D97" s="13">
        <v>0.54</v>
      </c>
      <c r="E97" s="13">
        <f t="shared" si="3"/>
        <v>0.64800000000000002</v>
      </c>
    </row>
    <row r="98" spans="1:5">
      <c r="A98" s="15" t="s">
        <v>249</v>
      </c>
      <c r="B98" s="21" t="s">
        <v>250</v>
      </c>
      <c r="C98" s="9"/>
      <c r="D98" s="13"/>
      <c r="E98" s="13"/>
    </row>
    <row r="99" spans="1:5" ht="26.25">
      <c r="A99" s="15" t="s">
        <v>251</v>
      </c>
      <c r="B99" s="21" t="s">
        <v>252</v>
      </c>
      <c r="C99" s="9" t="s">
        <v>179</v>
      </c>
      <c r="D99" s="13"/>
      <c r="E99" s="13"/>
    </row>
    <row r="100" spans="1:5">
      <c r="A100" s="15"/>
      <c r="B100" s="21" t="s">
        <v>15</v>
      </c>
      <c r="C100" s="9"/>
      <c r="D100" s="13">
        <v>0.67</v>
      </c>
      <c r="E100" s="13">
        <f t="shared" si="3"/>
        <v>0.80400000000000005</v>
      </c>
    </row>
    <row r="101" spans="1:5">
      <c r="A101" s="15"/>
      <c r="B101" s="21" t="s">
        <v>19</v>
      </c>
      <c r="C101" s="9"/>
      <c r="D101" s="13">
        <v>0.32</v>
      </c>
      <c r="E101" s="13">
        <f t="shared" si="3"/>
        <v>0.38400000000000001</v>
      </c>
    </row>
    <row r="102" spans="1:5" ht="26.25">
      <c r="A102" s="15" t="s">
        <v>253</v>
      </c>
      <c r="B102" s="21" t="s">
        <v>254</v>
      </c>
      <c r="C102" s="9" t="s">
        <v>179</v>
      </c>
      <c r="D102" s="13"/>
      <c r="E102" s="13"/>
    </row>
    <row r="103" spans="1:5">
      <c r="A103" s="15"/>
      <c r="B103" s="21" t="s">
        <v>15</v>
      </c>
      <c r="C103" s="9"/>
      <c r="D103" s="13">
        <v>3.14</v>
      </c>
      <c r="E103" s="13">
        <f t="shared" si="3"/>
        <v>3.7679999999999998</v>
      </c>
    </row>
    <row r="104" spans="1:5">
      <c r="A104" s="15"/>
      <c r="B104" s="21" t="s">
        <v>19</v>
      </c>
      <c r="C104" s="9"/>
      <c r="D104" s="13">
        <v>1.57</v>
      </c>
      <c r="E104" s="13">
        <f t="shared" si="3"/>
        <v>1.8839999999999999</v>
      </c>
    </row>
    <row r="105" spans="1:5">
      <c r="A105" s="15" t="s">
        <v>256</v>
      </c>
      <c r="B105" s="21" t="s">
        <v>257</v>
      </c>
      <c r="C105" s="9" t="s">
        <v>179</v>
      </c>
      <c r="D105" s="13"/>
      <c r="E105" s="13"/>
    </row>
    <row r="106" spans="1:5">
      <c r="A106" s="15"/>
      <c r="B106" s="21" t="s">
        <v>15</v>
      </c>
      <c r="C106" s="9"/>
      <c r="D106" s="13">
        <v>1.05</v>
      </c>
      <c r="E106" s="13">
        <f t="shared" ref="E106:E114" si="4">D106*1.2</f>
        <v>1.26</v>
      </c>
    </row>
    <row r="107" spans="1:5">
      <c r="A107" s="15"/>
      <c r="B107" s="21" t="s">
        <v>19</v>
      </c>
      <c r="C107" s="9"/>
      <c r="D107" s="13">
        <v>0.83</v>
      </c>
      <c r="E107" s="13">
        <f t="shared" si="4"/>
        <v>0.99599999999999989</v>
      </c>
    </row>
    <row r="108" spans="1:5">
      <c r="A108" s="15" t="s">
        <v>258</v>
      </c>
      <c r="B108" s="21" t="s">
        <v>213</v>
      </c>
      <c r="C108" s="9"/>
      <c r="D108" s="13"/>
      <c r="E108" s="13"/>
    </row>
    <row r="109" spans="1:5">
      <c r="A109" s="15" t="s">
        <v>259</v>
      </c>
      <c r="B109" s="21" t="s">
        <v>215</v>
      </c>
      <c r="C109" s="9" t="s">
        <v>179</v>
      </c>
      <c r="D109" s="13"/>
      <c r="E109" s="13"/>
    </row>
    <row r="110" spans="1:5">
      <c r="A110" s="15"/>
      <c r="B110" s="21" t="s">
        <v>15</v>
      </c>
      <c r="C110" s="9"/>
      <c r="D110" s="13">
        <v>1.55</v>
      </c>
      <c r="E110" s="13">
        <f t="shared" si="4"/>
        <v>1.8599999999999999</v>
      </c>
    </row>
    <row r="111" spans="1:5">
      <c r="A111" s="15"/>
      <c r="B111" s="21" t="s">
        <v>19</v>
      </c>
      <c r="C111" s="9"/>
      <c r="D111" s="13">
        <v>1.27</v>
      </c>
      <c r="E111" s="13">
        <f t="shared" si="4"/>
        <v>1.524</v>
      </c>
    </row>
    <row r="112" spans="1:5" ht="26.25">
      <c r="A112" s="15" t="s">
        <v>260</v>
      </c>
      <c r="B112" s="21" t="s">
        <v>261</v>
      </c>
      <c r="C112" s="9" t="s">
        <v>179</v>
      </c>
      <c r="D112" s="13"/>
      <c r="E112" s="13"/>
    </row>
    <row r="113" spans="1:5">
      <c r="A113" s="15"/>
      <c r="B113" s="21" t="s">
        <v>15</v>
      </c>
      <c r="C113" s="9"/>
      <c r="D113" s="13">
        <v>1.75</v>
      </c>
      <c r="E113" s="13">
        <f t="shared" si="4"/>
        <v>2.1</v>
      </c>
    </row>
    <row r="114" spans="1:5">
      <c r="A114" s="15"/>
      <c r="B114" s="21" t="s">
        <v>19</v>
      </c>
      <c r="C114" s="9"/>
      <c r="D114" s="13">
        <v>1.75</v>
      </c>
      <c r="E114" s="13">
        <f t="shared" si="4"/>
        <v>2.1</v>
      </c>
    </row>
    <row r="115" spans="1:5">
      <c r="A115" s="15" t="s">
        <v>264</v>
      </c>
      <c r="B115" s="21" t="s">
        <v>265</v>
      </c>
      <c r="C115" s="9"/>
      <c r="D115" s="13"/>
      <c r="E115" s="13"/>
    </row>
    <row r="116" spans="1:5">
      <c r="A116" s="15" t="s">
        <v>266</v>
      </c>
      <c r="B116" s="21" t="s">
        <v>263</v>
      </c>
      <c r="C116" s="9" t="s">
        <v>179</v>
      </c>
      <c r="D116" s="13"/>
      <c r="E116" s="13"/>
    </row>
    <row r="117" spans="1:5">
      <c r="A117" s="15"/>
      <c r="B117" s="21" t="s">
        <v>15</v>
      </c>
      <c r="C117" s="9"/>
      <c r="D117" s="13">
        <v>0.99</v>
      </c>
      <c r="E117" s="13">
        <f t="shared" ref="E117:E133" si="5">D117*1.2</f>
        <v>1.1879999999999999</v>
      </c>
    </row>
    <row r="118" spans="1:5">
      <c r="A118" s="15"/>
      <c r="B118" s="21" t="s">
        <v>19</v>
      </c>
      <c r="C118" s="9"/>
      <c r="D118" s="13">
        <v>0.5</v>
      </c>
      <c r="E118" s="13">
        <f t="shared" si="5"/>
        <v>0.6</v>
      </c>
    </row>
    <row r="119" spans="1:5">
      <c r="A119" s="15" t="s">
        <v>267</v>
      </c>
      <c r="B119" s="21" t="s">
        <v>189</v>
      </c>
      <c r="C119" s="9" t="s">
        <v>179</v>
      </c>
      <c r="D119" s="13"/>
      <c r="E119" s="13"/>
    </row>
    <row r="120" spans="1:5">
      <c r="A120" s="15"/>
      <c r="B120" s="21" t="s">
        <v>15</v>
      </c>
      <c r="C120" s="9"/>
      <c r="D120" s="13">
        <v>0.99</v>
      </c>
      <c r="E120" s="13">
        <f t="shared" si="5"/>
        <v>1.1879999999999999</v>
      </c>
    </row>
    <row r="121" spans="1:5">
      <c r="A121" s="15"/>
      <c r="B121" s="21" t="s">
        <v>19</v>
      </c>
      <c r="C121" s="9"/>
      <c r="D121" s="13">
        <v>0.5</v>
      </c>
      <c r="E121" s="13">
        <f t="shared" si="5"/>
        <v>0.6</v>
      </c>
    </row>
    <row r="122" spans="1:5">
      <c r="A122" s="15" t="s">
        <v>268</v>
      </c>
      <c r="B122" s="21" t="s">
        <v>197</v>
      </c>
      <c r="C122" s="9" t="s">
        <v>179</v>
      </c>
      <c r="D122" s="13"/>
      <c r="E122" s="13"/>
    </row>
    <row r="123" spans="1:5">
      <c r="A123" s="15"/>
      <c r="B123" s="21" t="s">
        <v>15</v>
      </c>
      <c r="C123" s="9"/>
      <c r="D123" s="13">
        <v>0.67</v>
      </c>
      <c r="E123" s="13">
        <f t="shared" si="5"/>
        <v>0.80400000000000005</v>
      </c>
    </row>
    <row r="124" spans="1:5">
      <c r="A124" s="15"/>
      <c r="B124" s="21" t="s">
        <v>19</v>
      </c>
      <c r="C124" s="9"/>
      <c r="D124" s="13">
        <v>0.32</v>
      </c>
      <c r="E124" s="13">
        <f t="shared" si="5"/>
        <v>0.38400000000000001</v>
      </c>
    </row>
    <row r="125" spans="1:5">
      <c r="A125" s="15" t="s">
        <v>269</v>
      </c>
      <c r="B125" s="21" t="s">
        <v>262</v>
      </c>
      <c r="C125" s="9" t="s">
        <v>179</v>
      </c>
      <c r="D125" s="13"/>
      <c r="E125" s="13"/>
    </row>
    <row r="126" spans="1:5">
      <c r="A126" s="15"/>
      <c r="B126" s="21" t="s">
        <v>15</v>
      </c>
      <c r="C126" s="9"/>
      <c r="D126" s="13">
        <v>0.99</v>
      </c>
      <c r="E126" s="13">
        <f t="shared" si="5"/>
        <v>1.1879999999999999</v>
      </c>
    </row>
    <row r="127" spans="1:5">
      <c r="A127" s="15"/>
      <c r="B127" s="21" t="s">
        <v>19</v>
      </c>
      <c r="C127" s="9"/>
      <c r="D127" s="13">
        <v>0.5</v>
      </c>
      <c r="E127" s="13">
        <f t="shared" si="5"/>
        <v>0.6</v>
      </c>
    </row>
    <row r="128" spans="1:5">
      <c r="A128" s="15" t="s">
        <v>270</v>
      </c>
      <c r="B128" s="21" t="s">
        <v>245</v>
      </c>
      <c r="C128" s="9" t="s">
        <v>179</v>
      </c>
      <c r="D128" s="13"/>
      <c r="E128" s="13"/>
    </row>
    <row r="129" spans="1:5">
      <c r="A129" s="15"/>
      <c r="B129" s="21" t="s">
        <v>15</v>
      </c>
      <c r="C129" s="9"/>
      <c r="D129" s="13">
        <v>0.99</v>
      </c>
      <c r="E129" s="13">
        <f t="shared" si="5"/>
        <v>1.1879999999999999</v>
      </c>
    </row>
    <row r="130" spans="1:5">
      <c r="A130" s="15"/>
      <c r="B130" s="21" t="s">
        <v>19</v>
      </c>
      <c r="C130" s="9"/>
      <c r="D130" s="13">
        <v>0.5</v>
      </c>
      <c r="E130" s="13">
        <f t="shared" si="5"/>
        <v>0.6</v>
      </c>
    </row>
    <row r="131" spans="1:5">
      <c r="A131" s="15" t="s">
        <v>271</v>
      </c>
      <c r="B131" s="21" t="s">
        <v>257</v>
      </c>
      <c r="C131" s="9" t="s">
        <v>179</v>
      </c>
      <c r="D131" s="13"/>
      <c r="E131" s="13"/>
    </row>
    <row r="132" spans="1:5">
      <c r="A132" s="15"/>
      <c r="B132" s="21" t="s">
        <v>15</v>
      </c>
      <c r="C132" s="9"/>
      <c r="D132" s="13">
        <v>0.67</v>
      </c>
      <c r="E132" s="13">
        <f t="shared" si="5"/>
        <v>0.80400000000000005</v>
      </c>
    </row>
    <row r="133" spans="1:5">
      <c r="A133" s="15"/>
      <c r="B133" s="21" t="s">
        <v>19</v>
      </c>
      <c r="C133" s="9"/>
      <c r="D133" s="13">
        <v>0.32</v>
      </c>
      <c r="E133" s="13">
        <f t="shared" si="5"/>
        <v>0.38400000000000001</v>
      </c>
    </row>
    <row r="134" spans="1:5">
      <c r="A134" s="15" t="s">
        <v>272</v>
      </c>
      <c r="B134" s="21" t="s">
        <v>273</v>
      </c>
      <c r="C134" s="9"/>
      <c r="D134" s="13"/>
      <c r="E134" s="13"/>
    </row>
    <row r="135" spans="1:5">
      <c r="A135" s="24" t="s">
        <v>274</v>
      </c>
      <c r="B135" s="21" t="s">
        <v>275</v>
      </c>
      <c r="C135" s="9" t="s">
        <v>276</v>
      </c>
      <c r="D135" s="13"/>
      <c r="E135" s="13"/>
    </row>
    <row r="136" spans="1:5" ht="12.75" customHeight="1">
      <c r="A136" s="15"/>
      <c r="B136" s="21" t="s">
        <v>15</v>
      </c>
      <c r="C136" s="9"/>
      <c r="D136" s="13">
        <v>2.09</v>
      </c>
      <c r="E136" s="13">
        <f t="shared" ref="E136:E143" si="6">D136*1.2</f>
        <v>2.5079999999999996</v>
      </c>
    </row>
    <row r="137" spans="1:5">
      <c r="A137" s="15"/>
      <c r="B137" s="21" t="s">
        <v>19</v>
      </c>
      <c r="C137" s="9"/>
      <c r="D137" s="13">
        <v>1.4</v>
      </c>
      <c r="E137" s="13">
        <f t="shared" si="6"/>
        <v>1.68</v>
      </c>
    </row>
    <row r="138" spans="1:5" ht="12.75" customHeight="1">
      <c r="A138" s="15" t="s">
        <v>277</v>
      </c>
      <c r="B138" s="21" t="s">
        <v>278</v>
      </c>
      <c r="C138" s="9" t="s">
        <v>179</v>
      </c>
      <c r="D138" s="13"/>
      <c r="E138" s="13"/>
    </row>
    <row r="139" spans="1:5" ht="12" customHeight="1">
      <c r="A139" s="15"/>
      <c r="B139" s="21" t="s">
        <v>15</v>
      </c>
      <c r="C139" s="9"/>
      <c r="D139" s="13">
        <v>1.4</v>
      </c>
      <c r="E139" s="13">
        <f t="shared" si="6"/>
        <v>1.68</v>
      </c>
    </row>
    <row r="140" spans="1:5" ht="12.75" customHeight="1">
      <c r="A140" s="15"/>
      <c r="B140" s="21" t="s">
        <v>19</v>
      </c>
      <c r="C140" s="9"/>
      <c r="D140" s="13">
        <v>0.7</v>
      </c>
      <c r="E140" s="13">
        <f t="shared" si="6"/>
        <v>0.84</v>
      </c>
    </row>
    <row r="141" spans="1:5">
      <c r="A141" s="15" t="s">
        <v>279</v>
      </c>
      <c r="B141" s="21" t="s">
        <v>280</v>
      </c>
      <c r="C141" s="9" t="s">
        <v>179</v>
      </c>
      <c r="D141" s="13"/>
      <c r="E141" s="13"/>
    </row>
    <row r="142" spans="1:5">
      <c r="A142" s="15"/>
      <c r="B142" s="21" t="s">
        <v>15</v>
      </c>
      <c r="C142" s="9"/>
      <c r="D142" s="13">
        <v>2.09</v>
      </c>
      <c r="E142" s="13">
        <f t="shared" si="6"/>
        <v>2.5079999999999996</v>
      </c>
    </row>
    <row r="143" spans="1:5">
      <c r="A143" s="15"/>
      <c r="B143" s="21" t="s">
        <v>19</v>
      </c>
      <c r="C143" s="9"/>
      <c r="D143" s="13">
        <v>0.42</v>
      </c>
      <c r="E143" s="13">
        <f t="shared" si="6"/>
        <v>0.504</v>
      </c>
    </row>
    <row r="144" spans="1:5" ht="24" customHeight="1">
      <c r="A144" s="15" t="s">
        <v>281</v>
      </c>
      <c r="B144" s="21" t="s">
        <v>282</v>
      </c>
      <c r="C144" s="9" t="s">
        <v>179</v>
      </c>
      <c r="D144" s="13"/>
      <c r="E144" s="13"/>
    </row>
    <row r="145" spans="1:5">
      <c r="A145" s="15" t="s">
        <v>283</v>
      </c>
      <c r="B145" s="21" t="s">
        <v>284</v>
      </c>
      <c r="C145" s="9" t="s">
        <v>179</v>
      </c>
      <c r="D145" s="13"/>
      <c r="E145" s="13"/>
    </row>
    <row r="146" spans="1:5">
      <c r="A146" s="15" t="s">
        <v>285</v>
      </c>
      <c r="B146" s="21" t="s">
        <v>286</v>
      </c>
      <c r="C146" s="9" t="s">
        <v>179</v>
      </c>
      <c r="D146" s="13"/>
      <c r="E146" s="13"/>
    </row>
    <row r="147" spans="1:5">
      <c r="A147" s="24" t="s">
        <v>287</v>
      </c>
      <c r="B147" s="21" t="s">
        <v>288</v>
      </c>
      <c r="C147" s="9"/>
      <c r="D147" s="13"/>
      <c r="E147" s="13"/>
    </row>
    <row r="148" spans="1:5" ht="26.25">
      <c r="A148" s="15" t="s">
        <v>289</v>
      </c>
      <c r="B148" s="21" t="s">
        <v>290</v>
      </c>
      <c r="C148" s="9" t="s">
        <v>179</v>
      </c>
      <c r="D148" s="13"/>
      <c r="E148" s="13"/>
    </row>
    <row r="149" spans="1:5">
      <c r="A149" s="15"/>
      <c r="B149" s="21" t="s">
        <v>15</v>
      </c>
      <c r="C149" s="9"/>
      <c r="D149" s="13">
        <v>1.47</v>
      </c>
      <c r="E149" s="13">
        <f t="shared" ref="E149:E156" si="7">D149*1.2</f>
        <v>1.764</v>
      </c>
    </row>
    <row r="150" spans="1:5">
      <c r="A150" s="15"/>
      <c r="B150" s="21" t="s">
        <v>19</v>
      </c>
      <c r="C150" s="9"/>
      <c r="D150" s="13">
        <v>0.76</v>
      </c>
      <c r="E150" s="13">
        <f t="shared" si="7"/>
        <v>0.91199999999999992</v>
      </c>
    </row>
    <row r="151" spans="1:5">
      <c r="A151" s="15" t="s">
        <v>291</v>
      </c>
      <c r="B151" s="21" t="s">
        <v>292</v>
      </c>
      <c r="C151" s="9" t="s">
        <v>179</v>
      </c>
      <c r="D151" s="13"/>
      <c r="E151" s="13"/>
    </row>
    <row r="152" spans="1:5">
      <c r="A152" s="15"/>
      <c r="B152" s="21" t="s">
        <v>15</v>
      </c>
      <c r="C152" s="9"/>
      <c r="D152" s="13">
        <v>4.0199999999999996</v>
      </c>
      <c r="E152" s="13">
        <f t="shared" si="7"/>
        <v>4.823999999999999</v>
      </c>
    </row>
    <row r="153" spans="1:5">
      <c r="A153" s="15"/>
      <c r="B153" s="21" t="s">
        <v>19</v>
      </c>
      <c r="C153" s="9"/>
      <c r="D153" s="13">
        <v>2.0099999999999998</v>
      </c>
      <c r="E153" s="13">
        <f t="shared" si="7"/>
        <v>2.4119999999999995</v>
      </c>
    </row>
    <row r="154" spans="1:5" ht="26.25">
      <c r="A154" s="15" t="s">
        <v>293</v>
      </c>
      <c r="B154" s="21" t="s">
        <v>294</v>
      </c>
      <c r="C154" s="9" t="s">
        <v>179</v>
      </c>
      <c r="D154" s="13"/>
      <c r="E154" s="13"/>
    </row>
    <row r="155" spans="1:5">
      <c r="A155" s="15"/>
      <c r="B155" s="21" t="s">
        <v>15</v>
      </c>
      <c r="C155" s="9"/>
      <c r="D155" s="13">
        <v>5.41</v>
      </c>
      <c r="E155" s="13">
        <f t="shared" si="7"/>
        <v>6.492</v>
      </c>
    </row>
    <row r="156" spans="1:5">
      <c r="A156" s="15"/>
      <c r="B156" s="21" t="s">
        <v>19</v>
      </c>
      <c r="C156" s="9"/>
      <c r="D156" s="13">
        <v>3.14</v>
      </c>
      <c r="E156" s="13">
        <f t="shared" si="7"/>
        <v>3.7679999999999998</v>
      </c>
    </row>
    <row r="157" spans="1:5" ht="26.25">
      <c r="A157" s="15" t="s">
        <v>295</v>
      </c>
      <c r="B157" s="21" t="s">
        <v>296</v>
      </c>
      <c r="C157" s="9" t="s">
        <v>179</v>
      </c>
      <c r="D157" s="13"/>
      <c r="E157" s="13"/>
    </row>
    <row r="158" spans="1:5">
      <c r="A158" s="15"/>
      <c r="B158" s="21" t="s">
        <v>15</v>
      </c>
      <c r="C158" s="9"/>
      <c r="D158" s="13">
        <v>9.43</v>
      </c>
      <c r="E158" s="13">
        <f t="shared" ref="E158:E176" si="8">D158*1.2</f>
        <v>11.315999999999999</v>
      </c>
    </row>
    <row r="159" spans="1:5">
      <c r="A159" s="15"/>
      <c r="B159" s="21" t="s">
        <v>19</v>
      </c>
      <c r="C159" s="9"/>
      <c r="D159" s="13">
        <v>6.29</v>
      </c>
      <c r="E159" s="13">
        <f t="shared" si="8"/>
        <v>7.548</v>
      </c>
    </row>
    <row r="160" spans="1:5">
      <c r="A160" s="15" t="s">
        <v>297</v>
      </c>
      <c r="B160" s="21" t="s">
        <v>298</v>
      </c>
      <c r="C160" s="9" t="s">
        <v>179</v>
      </c>
      <c r="D160" s="13"/>
      <c r="E160" s="13"/>
    </row>
    <row r="161" spans="1:5">
      <c r="A161" s="15"/>
      <c r="B161" s="21" t="s">
        <v>15</v>
      </c>
      <c r="C161" s="9"/>
      <c r="D161" s="13">
        <v>0.59</v>
      </c>
      <c r="E161" s="13">
        <f t="shared" si="8"/>
        <v>0.70799999999999996</v>
      </c>
    </row>
    <row r="162" spans="1:5">
      <c r="A162" s="15"/>
      <c r="B162" s="21" t="s">
        <v>19</v>
      </c>
      <c r="C162" s="9"/>
      <c r="D162" s="13">
        <v>0.28999999999999998</v>
      </c>
      <c r="E162" s="13">
        <f t="shared" si="8"/>
        <v>0.34799999999999998</v>
      </c>
    </row>
    <row r="163" spans="1:5">
      <c r="A163" s="15" t="s">
        <v>299</v>
      </c>
      <c r="B163" s="21" t="s">
        <v>300</v>
      </c>
      <c r="C163" s="9" t="s">
        <v>179</v>
      </c>
      <c r="D163" s="13"/>
      <c r="E163" s="13"/>
    </row>
    <row r="164" spans="1:5" ht="39">
      <c r="A164" s="15" t="s">
        <v>301</v>
      </c>
      <c r="B164" s="21" t="s">
        <v>302</v>
      </c>
      <c r="C164" s="9" t="s">
        <v>179</v>
      </c>
      <c r="D164" s="13"/>
      <c r="E164" s="13"/>
    </row>
    <row r="165" spans="1:5">
      <c r="A165" s="15"/>
      <c r="B165" s="21" t="s">
        <v>15</v>
      </c>
      <c r="C165" s="9"/>
      <c r="D165" s="13">
        <v>2.0699999999999998</v>
      </c>
      <c r="E165" s="13">
        <f t="shared" si="8"/>
        <v>2.4839999999999995</v>
      </c>
    </row>
    <row r="166" spans="1:5">
      <c r="A166" s="15"/>
      <c r="B166" s="21" t="s">
        <v>19</v>
      </c>
      <c r="C166" s="9"/>
      <c r="D166" s="13">
        <v>1.04</v>
      </c>
      <c r="E166" s="13">
        <f t="shared" si="8"/>
        <v>1.248</v>
      </c>
    </row>
    <row r="167" spans="1:5">
      <c r="A167" s="15" t="s">
        <v>303</v>
      </c>
      <c r="B167" s="21" t="s">
        <v>304</v>
      </c>
      <c r="C167" s="9" t="s">
        <v>179</v>
      </c>
      <c r="D167" s="13"/>
      <c r="E167" s="13"/>
    </row>
    <row r="168" spans="1:5">
      <c r="A168" s="15" t="s">
        <v>305</v>
      </c>
      <c r="B168" s="21" t="s">
        <v>306</v>
      </c>
      <c r="C168" s="9" t="s">
        <v>179</v>
      </c>
      <c r="D168" s="13"/>
      <c r="E168" s="13"/>
    </row>
    <row r="169" spans="1:5">
      <c r="A169" s="15"/>
      <c r="B169" s="21" t="s">
        <v>15</v>
      </c>
      <c r="C169" s="9"/>
      <c r="D169" s="13">
        <v>2.54</v>
      </c>
      <c r="E169" s="13">
        <f t="shared" si="8"/>
        <v>3.048</v>
      </c>
    </row>
    <row r="170" spans="1:5">
      <c r="A170" s="15"/>
      <c r="B170" s="21" t="s">
        <v>19</v>
      </c>
      <c r="C170" s="9"/>
      <c r="D170" s="13">
        <v>1.5</v>
      </c>
      <c r="E170" s="13">
        <f t="shared" si="8"/>
        <v>1.7999999999999998</v>
      </c>
    </row>
    <row r="171" spans="1:5" ht="26.25">
      <c r="A171" s="15" t="s">
        <v>307</v>
      </c>
      <c r="B171" s="21" t="s">
        <v>308</v>
      </c>
      <c r="C171" s="9" t="s">
        <v>179</v>
      </c>
      <c r="D171" s="13"/>
      <c r="E171" s="13"/>
    </row>
    <row r="172" spans="1:5">
      <c r="A172" s="15"/>
      <c r="B172" s="21" t="s">
        <v>15</v>
      </c>
      <c r="C172" s="9"/>
      <c r="D172" s="13">
        <v>9.43</v>
      </c>
      <c r="E172" s="13">
        <f t="shared" si="8"/>
        <v>11.315999999999999</v>
      </c>
    </row>
    <row r="173" spans="1:5">
      <c r="A173" s="15"/>
      <c r="B173" s="21" t="s">
        <v>19</v>
      </c>
      <c r="C173" s="9"/>
      <c r="D173" s="13">
        <v>2.4500000000000002</v>
      </c>
      <c r="E173" s="13">
        <f t="shared" si="8"/>
        <v>2.94</v>
      </c>
    </row>
    <row r="174" spans="1:5" ht="26.25">
      <c r="A174" s="15" t="s">
        <v>309</v>
      </c>
      <c r="B174" s="21" t="s">
        <v>310</v>
      </c>
      <c r="C174" s="9" t="s">
        <v>179</v>
      </c>
      <c r="D174" s="13"/>
      <c r="E174" s="13"/>
    </row>
    <row r="175" spans="1:5">
      <c r="A175" s="15"/>
      <c r="B175" s="21" t="s">
        <v>15</v>
      </c>
      <c r="C175" s="9"/>
      <c r="D175" s="13">
        <v>2.38</v>
      </c>
      <c r="E175" s="13">
        <f t="shared" si="8"/>
        <v>2.8559999999999999</v>
      </c>
    </row>
    <row r="176" spans="1:5">
      <c r="A176" s="15"/>
      <c r="B176" s="21" t="s">
        <v>19</v>
      </c>
      <c r="C176" s="9"/>
      <c r="D176" s="13">
        <v>1.19</v>
      </c>
      <c r="E176" s="13">
        <f t="shared" si="8"/>
        <v>1.4279999999999999</v>
      </c>
    </row>
    <row r="177" spans="1:5">
      <c r="A177" s="15" t="s">
        <v>311</v>
      </c>
      <c r="B177" s="21" t="s">
        <v>312</v>
      </c>
      <c r="C177" s="9"/>
      <c r="D177" s="13"/>
      <c r="E177" s="13"/>
    </row>
    <row r="178" spans="1:5" ht="26.25">
      <c r="A178" s="15" t="s">
        <v>313</v>
      </c>
      <c r="B178" s="21" t="s">
        <v>314</v>
      </c>
      <c r="C178" s="9" t="s">
        <v>179</v>
      </c>
      <c r="D178" s="13"/>
      <c r="E178" s="13"/>
    </row>
    <row r="179" spans="1:5">
      <c r="A179" s="15"/>
      <c r="B179" s="21" t="s">
        <v>15</v>
      </c>
      <c r="C179" s="9"/>
      <c r="D179" s="13">
        <v>0.95</v>
      </c>
      <c r="E179" s="13">
        <f t="shared" ref="E179:E191" si="9">D179*1.2</f>
        <v>1.1399999999999999</v>
      </c>
    </row>
    <row r="180" spans="1:5">
      <c r="A180" s="15"/>
      <c r="B180" s="21" t="s">
        <v>19</v>
      </c>
      <c r="C180" s="9"/>
      <c r="D180" s="13">
        <v>0.47</v>
      </c>
      <c r="E180" s="13">
        <f t="shared" si="9"/>
        <v>0.56399999999999995</v>
      </c>
    </row>
    <row r="181" spans="1:5" ht="26.25">
      <c r="A181" s="15" t="s">
        <v>315</v>
      </c>
      <c r="B181" s="21" t="s">
        <v>316</v>
      </c>
      <c r="C181" s="9" t="s">
        <v>179</v>
      </c>
      <c r="D181" s="13"/>
      <c r="E181" s="13"/>
    </row>
    <row r="182" spans="1:5">
      <c r="A182" s="15"/>
      <c r="B182" s="21" t="s">
        <v>15</v>
      </c>
      <c r="C182" s="9"/>
      <c r="D182" s="13">
        <v>1.75</v>
      </c>
      <c r="E182" s="13">
        <f t="shared" si="9"/>
        <v>2.1</v>
      </c>
    </row>
    <row r="183" spans="1:5">
      <c r="A183" s="15"/>
      <c r="B183" s="21" t="s">
        <v>19</v>
      </c>
      <c r="C183" s="9"/>
      <c r="D183" s="13">
        <v>0.87</v>
      </c>
      <c r="E183" s="13">
        <f t="shared" si="9"/>
        <v>1.044</v>
      </c>
    </row>
    <row r="184" spans="1:5">
      <c r="A184" s="15" t="s">
        <v>317</v>
      </c>
      <c r="B184" s="21" t="s">
        <v>318</v>
      </c>
      <c r="C184" s="9"/>
      <c r="D184" s="13"/>
      <c r="E184" s="13"/>
    </row>
    <row r="185" spans="1:5">
      <c r="A185" s="15" t="s">
        <v>319</v>
      </c>
      <c r="B185" s="21" t="s">
        <v>320</v>
      </c>
      <c r="C185" s="9" t="s">
        <v>179</v>
      </c>
      <c r="D185" s="13"/>
      <c r="E185" s="13"/>
    </row>
    <row r="186" spans="1:5" ht="13.5" customHeight="1">
      <c r="A186" s="15"/>
      <c r="B186" s="21" t="s">
        <v>15</v>
      </c>
      <c r="C186" s="9"/>
      <c r="D186" s="13">
        <v>1.54</v>
      </c>
      <c r="E186" s="13">
        <f t="shared" si="9"/>
        <v>1.8479999999999999</v>
      </c>
    </row>
    <row r="187" spans="1:5" ht="13.5" customHeight="1">
      <c r="A187" s="15"/>
      <c r="B187" s="21" t="s">
        <v>19</v>
      </c>
      <c r="C187" s="9"/>
      <c r="D187" s="13">
        <v>0.77</v>
      </c>
      <c r="E187" s="13">
        <f t="shared" si="9"/>
        <v>0.92399999999999993</v>
      </c>
    </row>
    <row r="188" spans="1:5">
      <c r="A188" s="15" t="s">
        <v>321</v>
      </c>
      <c r="B188" s="21" t="s">
        <v>322</v>
      </c>
      <c r="C188" s="9"/>
      <c r="D188" s="13"/>
      <c r="E188" s="13"/>
    </row>
    <row r="189" spans="1:5" ht="14.25" customHeight="1">
      <c r="A189" s="15" t="s">
        <v>323</v>
      </c>
      <c r="B189" s="21" t="s">
        <v>324</v>
      </c>
      <c r="C189" s="9" t="s">
        <v>179</v>
      </c>
      <c r="D189" s="13"/>
      <c r="E189" s="13"/>
    </row>
    <row r="190" spans="1:5">
      <c r="A190" s="15"/>
      <c r="B190" s="21" t="s">
        <v>15</v>
      </c>
      <c r="C190" s="9"/>
      <c r="D190" s="13">
        <v>1.05</v>
      </c>
      <c r="E190" s="13">
        <f t="shared" si="9"/>
        <v>1.26</v>
      </c>
    </row>
    <row r="191" spans="1:5" ht="13.5" customHeight="1">
      <c r="A191" s="15"/>
      <c r="B191" s="21" t="s">
        <v>19</v>
      </c>
      <c r="C191" s="9"/>
      <c r="D191" s="13">
        <v>0.53</v>
      </c>
      <c r="E191" s="13">
        <f t="shared" si="9"/>
        <v>0.63600000000000001</v>
      </c>
    </row>
    <row r="192" spans="1:5">
      <c r="A192" s="15" t="s">
        <v>325</v>
      </c>
      <c r="B192" s="35" t="s">
        <v>255</v>
      </c>
      <c r="C192" s="9" t="s">
        <v>179</v>
      </c>
      <c r="D192" s="13"/>
      <c r="E192" s="13"/>
    </row>
    <row r="193" spans="1:5" ht="12.75" customHeight="1">
      <c r="A193" s="15"/>
      <c r="B193" s="21" t="s">
        <v>15</v>
      </c>
      <c r="C193" s="9"/>
      <c r="D193" s="13">
        <v>1.21</v>
      </c>
      <c r="E193" s="13">
        <f t="shared" ref="E193:E205" si="10">D193*1.2</f>
        <v>1.452</v>
      </c>
    </row>
    <row r="194" spans="1:5" ht="12.75" customHeight="1">
      <c r="A194" s="15"/>
      <c r="B194" s="21" t="s">
        <v>19</v>
      </c>
      <c r="C194" s="9"/>
      <c r="D194" s="13">
        <v>0.61</v>
      </c>
      <c r="E194" s="13">
        <f t="shared" si="10"/>
        <v>0.73199999999999998</v>
      </c>
    </row>
    <row r="195" spans="1:5" ht="14.25" customHeight="1">
      <c r="A195" s="15" t="s">
        <v>326</v>
      </c>
      <c r="B195" s="21" t="s">
        <v>247</v>
      </c>
      <c r="C195" s="9"/>
      <c r="D195" s="13"/>
      <c r="E195" s="13"/>
    </row>
    <row r="196" spans="1:5" ht="26.25">
      <c r="A196" s="15" t="s">
        <v>327</v>
      </c>
      <c r="B196" s="21" t="s">
        <v>328</v>
      </c>
      <c r="C196" s="9" t="s">
        <v>179</v>
      </c>
      <c r="D196" s="13"/>
      <c r="E196" s="13"/>
    </row>
    <row r="197" spans="1:5" ht="12" customHeight="1">
      <c r="A197" s="15"/>
      <c r="B197" s="21" t="s">
        <v>15</v>
      </c>
      <c r="C197" s="9"/>
      <c r="D197" s="13">
        <v>2.69</v>
      </c>
      <c r="E197" s="13">
        <f t="shared" si="10"/>
        <v>3.2279999999999998</v>
      </c>
    </row>
    <row r="198" spans="1:5" ht="12" customHeight="1">
      <c r="A198" s="15"/>
      <c r="B198" s="21" t="s">
        <v>19</v>
      </c>
      <c r="C198" s="9"/>
      <c r="D198" s="13">
        <v>1.34</v>
      </c>
      <c r="E198" s="13">
        <f t="shared" si="10"/>
        <v>1.6080000000000001</v>
      </c>
    </row>
    <row r="199" spans="1:5" ht="26.25">
      <c r="A199" s="15" t="s">
        <v>329</v>
      </c>
      <c r="B199" s="21" t="s">
        <v>330</v>
      </c>
      <c r="C199" s="9" t="s">
        <v>179</v>
      </c>
      <c r="D199" s="13"/>
      <c r="E199" s="13"/>
    </row>
    <row r="200" spans="1:5" ht="12.75" customHeight="1">
      <c r="A200" s="15"/>
      <c r="B200" s="21" t="s">
        <v>15</v>
      </c>
      <c r="C200" s="9"/>
      <c r="D200" s="13">
        <v>0.35</v>
      </c>
      <c r="E200" s="13">
        <f t="shared" si="10"/>
        <v>0.42</v>
      </c>
    </row>
    <row r="201" spans="1:5">
      <c r="A201" s="15"/>
      <c r="B201" s="21" t="s">
        <v>19</v>
      </c>
      <c r="C201" s="9"/>
      <c r="D201" s="13">
        <v>0.19</v>
      </c>
      <c r="E201" s="13">
        <f t="shared" si="10"/>
        <v>0.22799999999999998</v>
      </c>
    </row>
    <row r="202" spans="1:5">
      <c r="A202" s="15" t="s">
        <v>331</v>
      </c>
      <c r="B202" s="21" t="s">
        <v>332</v>
      </c>
      <c r="C202" s="9"/>
      <c r="D202" s="13"/>
      <c r="E202" s="13"/>
    </row>
    <row r="203" spans="1:5" ht="22.5" customHeight="1">
      <c r="A203" s="15" t="s">
        <v>333</v>
      </c>
      <c r="B203" s="21" t="s">
        <v>334</v>
      </c>
      <c r="C203" s="9" t="s">
        <v>179</v>
      </c>
      <c r="D203" s="13"/>
      <c r="E203" s="13"/>
    </row>
    <row r="204" spans="1:5" ht="13.5" customHeight="1">
      <c r="A204" s="15"/>
      <c r="B204" s="21" t="s">
        <v>15</v>
      </c>
      <c r="C204" s="9"/>
      <c r="D204" s="13">
        <v>5.73</v>
      </c>
      <c r="E204" s="13">
        <f t="shared" si="10"/>
        <v>6.8760000000000003</v>
      </c>
    </row>
    <row r="205" spans="1:5" ht="14.25" customHeight="1">
      <c r="A205" s="15"/>
      <c r="B205" s="21" t="s">
        <v>19</v>
      </c>
      <c r="C205" s="9"/>
      <c r="D205" s="13">
        <v>2.86</v>
      </c>
      <c r="E205" s="13">
        <f t="shared" si="10"/>
        <v>3.4319999999999999</v>
      </c>
    </row>
    <row r="206" spans="1:5" ht="24.75" customHeight="1">
      <c r="A206" s="15" t="s">
        <v>335</v>
      </c>
      <c r="B206" s="21" t="s">
        <v>336</v>
      </c>
      <c r="C206" s="9" t="s">
        <v>179</v>
      </c>
      <c r="D206" s="13"/>
      <c r="E206" s="13"/>
    </row>
    <row r="207" spans="1:5" ht="13.5" customHeight="1">
      <c r="A207" s="15"/>
      <c r="B207" s="21" t="s">
        <v>15</v>
      </c>
      <c r="C207" s="9"/>
      <c r="D207" s="13">
        <v>14.93</v>
      </c>
      <c r="E207" s="13">
        <f t="shared" ref="E207:E254" si="11">D207*1.2</f>
        <v>17.916</v>
      </c>
    </row>
    <row r="208" spans="1:5" ht="13.5" customHeight="1">
      <c r="A208" s="15"/>
      <c r="B208" s="21" t="s">
        <v>19</v>
      </c>
      <c r="C208" s="9"/>
      <c r="D208" s="13">
        <v>8.48</v>
      </c>
      <c r="E208" s="13">
        <f t="shared" si="11"/>
        <v>10.176</v>
      </c>
    </row>
    <row r="209" spans="1:5">
      <c r="A209" s="15" t="s">
        <v>337</v>
      </c>
      <c r="B209" s="21" t="s">
        <v>338</v>
      </c>
      <c r="C209" s="9"/>
      <c r="D209" s="13"/>
      <c r="E209" s="13"/>
    </row>
    <row r="210" spans="1:5" ht="26.25">
      <c r="A210" s="15" t="s">
        <v>339</v>
      </c>
      <c r="B210" s="21" t="s">
        <v>340</v>
      </c>
      <c r="C210" s="9" t="s">
        <v>179</v>
      </c>
      <c r="D210" s="13"/>
      <c r="E210" s="13"/>
    </row>
    <row r="211" spans="1:5">
      <c r="A211" s="15"/>
      <c r="B211" s="21" t="s">
        <v>15</v>
      </c>
      <c r="C211" s="9"/>
      <c r="D211" s="13">
        <v>0.49</v>
      </c>
      <c r="E211" s="13">
        <f t="shared" si="11"/>
        <v>0.58799999999999997</v>
      </c>
    </row>
    <row r="212" spans="1:5">
      <c r="A212" s="15"/>
      <c r="B212" s="21" t="s">
        <v>19</v>
      </c>
      <c r="C212" s="9"/>
      <c r="D212" s="13">
        <v>0.25</v>
      </c>
      <c r="E212" s="13">
        <f t="shared" si="11"/>
        <v>0.3</v>
      </c>
    </row>
    <row r="213" spans="1:5">
      <c r="A213" s="15" t="s">
        <v>341</v>
      </c>
      <c r="B213" s="21" t="s">
        <v>342</v>
      </c>
      <c r="C213" s="9" t="s">
        <v>179</v>
      </c>
      <c r="D213" s="13"/>
      <c r="E213" s="13"/>
    </row>
    <row r="214" spans="1:5">
      <c r="A214" s="15"/>
      <c r="B214" s="21" t="s">
        <v>15</v>
      </c>
      <c r="C214" s="9"/>
      <c r="D214" s="13">
        <v>2.0099999999999998</v>
      </c>
      <c r="E214" s="13">
        <f t="shared" si="11"/>
        <v>2.4119999999999995</v>
      </c>
    </row>
    <row r="215" spans="1:5">
      <c r="A215" s="15"/>
      <c r="B215" s="21" t="s">
        <v>19</v>
      </c>
      <c r="C215" s="9"/>
      <c r="D215" s="13">
        <v>1.31</v>
      </c>
      <c r="E215" s="13">
        <f t="shared" si="11"/>
        <v>1.5720000000000001</v>
      </c>
    </row>
    <row r="216" spans="1:5" ht="26.25">
      <c r="A216" s="15" t="s">
        <v>343</v>
      </c>
      <c r="B216" s="21" t="s">
        <v>344</v>
      </c>
      <c r="C216" s="9" t="s">
        <v>179</v>
      </c>
      <c r="D216" s="13"/>
      <c r="E216" s="13"/>
    </row>
    <row r="217" spans="1:5">
      <c r="A217" s="15"/>
      <c r="B217" s="21" t="s">
        <v>15</v>
      </c>
      <c r="C217" s="9"/>
      <c r="D217" s="13">
        <v>3.84</v>
      </c>
      <c r="E217" s="13">
        <f t="shared" si="11"/>
        <v>4.6079999999999997</v>
      </c>
    </row>
    <row r="218" spans="1:5">
      <c r="A218" s="15"/>
      <c r="B218" s="21" t="s">
        <v>19</v>
      </c>
      <c r="C218" s="9"/>
      <c r="D218" s="13">
        <v>2.71</v>
      </c>
      <c r="E218" s="13">
        <f t="shared" si="11"/>
        <v>3.2519999999999998</v>
      </c>
    </row>
    <row r="219" spans="1:5">
      <c r="A219" s="15" t="s">
        <v>345</v>
      </c>
      <c r="B219" s="21" t="s">
        <v>346</v>
      </c>
      <c r="C219" s="9" t="s">
        <v>179</v>
      </c>
      <c r="D219" s="13"/>
      <c r="E219" s="13"/>
    </row>
    <row r="220" spans="1:5">
      <c r="A220" s="15"/>
      <c r="B220" s="21" t="s">
        <v>15</v>
      </c>
      <c r="C220" s="9"/>
      <c r="D220" s="13">
        <v>0.28999999999999998</v>
      </c>
      <c r="E220" s="13">
        <f t="shared" si="11"/>
        <v>0.34799999999999998</v>
      </c>
    </row>
    <row r="221" spans="1:5">
      <c r="A221" s="15"/>
      <c r="B221" s="21" t="s">
        <v>19</v>
      </c>
      <c r="C221" s="9"/>
      <c r="D221" s="13">
        <v>0.16</v>
      </c>
      <c r="E221" s="13">
        <f t="shared" si="11"/>
        <v>0.192</v>
      </c>
    </row>
    <row r="222" spans="1:5" ht="26.25">
      <c r="A222" s="15" t="s">
        <v>347</v>
      </c>
      <c r="B222" s="21" t="s">
        <v>348</v>
      </c>
      <c r="C222" s="9" t="s">
        <v>179</v>
      </c>
      <c r="D222" s="13"/>
      <c r="E222" s="13"/>
    </row>
    <row r="223" spans="1:5">
      <c r="A223" s="15"/>
      <c r="B223" s="21" t="s">
        <v>15</v>
      </c>
      <c r="C223" s="9"/>
      <c r="D223" s="13">
        <v>1.47</v>
      </c>
      <c r="E223" s="13">
        <f t="shared" si="11"/>
        <v>1.764</v>
      </c>
    </row>
    <row r="224" spans="1:5">
      <c r="A224" s="15"/>
      <c r="B224" s="21" t="s">
        <v>19</v>
      </c>
      <c r="C224" s="9"/>
      <c r="D224" s="13">
        <v>0.76</v>
      </c>
      <c r="E224" s="13">
        <f t="shared" si="11"/>
        <v>0.91199999999999992</v>
      </c>
    </row>
    <row r="225" spans="1:5">
      <c r="A225" s="15" t="s">
        <v>349</v>
      </c>
      <c r="B225" s="21" t="s">
        <v>350</v>
      </c>
      <c r="C225" s="9" t="s">
        <v>179</v>
      </c>
      <c r="D225" s="13"/>
      <c r="E225" s="13"/>
    </row>
    <row r="226" spans="1:5">
      <c r="A226" s="15"/>
      <c r="B226" s="21" t="s">
        <v>15</v>
      </c>
      <c r="C226" s="9"/>
      <c r="D226" s="13">
        <v>0.35</v>
      </c>
      <c r="E226" s="13">
        <f t="shared" si="11"/>
        <v>0.42</v>
      </c>
    </row>
    <row r="227" spans="1:5">
      <c r="A227" s="15"/>
      <c r="B227" s="21" t="s">
        <v>19</v>
      </c>
      <c r="C227" s="9"/>
      <c r="D227" s="13">
        <v>0.19</v>
      </c>
      <c r="E227" s="13">
        <f t="shared" si="11"/>
        <v>0.22799999999999998</v>
      </c>
    </row>
    <row r="228" spans="1:5">
      <c r="A228" s="15" t="s">
        <v>351</v>
      </c>
      <c r="B228" s="21" t="s">
        <v>352</v>
      </c>
      <c r="C228" s="9"/>
      <c r="D228" s="13"/>
      <c r="E228" s="13"/>
    </row>
    <row r="229" spans="1:5">
      <c r="A229" s="15" t="s">
        <v>353</v>
      </c>
      <c r="B229" s="21" t="s">
        <v>354</v>
      </c>
      <c r="C229" s="9" t="s">
        <v>179</v>
      </c>
      <c r="D229" s="13"/>
      <c r="E229" s="13"/>
    </row>
    <row r="230" spans="1:5" ht="12.75" customHeight="1">
      <c r="A230" s="15"/>
      <c r="B230" s="21" t="s">
        <v>15</v>
      </c>
      <c r="C230" s="9"/>
      <c r="D230" s="13">
        <v>15.64</v>
      </c>
      <c r="E230" s="13">
        <f t="shared" si="11"/>
        <v>18.768000000000001</v>
      </c>
    </row>
    <row r="231" spans="1:5">
      <c r="A231" s="15"/>
      <c r="B231" s="21" t="s">
        <v>19</v>
      </c>
      <c r="C231" s="9"/>
      <c r="D231" s="13">
        <v>10.43</v>
      </c>
      <c r="E231" s="13">
        <f t="shared" si="11"/>
        <v>12.516</v>
      </c>
    </row>
    <row r="232" spans="1:5" ht="25.5" customHeight="1">
      <c r="A232" s="15" t="s">
        <v>355</v>
      </c>
      <c r="B232" s="21" t="s">
        <v>356</v>
      </c>
      <c r="C232" s="9" t="s">
        <v>179</v>
      </c>
      <c r="D232" s="13"/>
      <c r="E232" s="13"/>
    </row>
    <row r="233" spans="1:5" ht="12.75" customHeight="1">
      <c r="A233" s="15"/>
      <c r="B233" s="21" t="s">
        <v>15</v>
      </c>
      <c r="C233" s="9"/>
      <c r="D233" s="13">
        <v>6.81</v>
      </c>
      <c r="E233" s="13">
        <f t="shared" si="11"/>
        <v>8.1719999999999988</v>
      </c>
    </row>
    <row r="234" spans="1:5" ht="13.5" customHeight="1">
      <c r="A234" s="15"/>
      <c r="B234" s="21" t="s">
        <v>19</v>
      </c>
      <c r="C234" s="9"/>
      <c r="D234" s="13">
        <v>4.0999999999999996</v>
      </c>
      <c r="E234" s="13">
        <f t="shared" si="11"/>
        <v>4.919999999999999</v>
      </c>
    </row>
    <row r="235" spans="1:5">
      <c r="A235" s="15" t="s">
        <v>357</v>
      </c>
      <c r="B235" s="21" t="s">
        <v>358</v>
      </c>
      <c r="C235" s="9" t="s">
        <v>179</v>
      </c>
      <c r="D235" s="13"/>
      <c r="E235" s="13"/>
    </row>
    <row r="236" spans="1:5" ht="13.5" customHeight="1">
      <c r="A236" s="15"/>
      <c r="B236" s="21" t="s">
        <v>15</v>
      </c>
      <c r="C236" s="9"/>
      <c r="D236" s="13">
        <v>30.3</v>
      </c>
      <c r="E236" s="13">
        <f t="shared" si="11"/>
        <v>36.36</v>
      </c>
    </row>
    <row r="237" spans="1:5" ht="12.75" customHeight="1">
      <c r="A237" s="15"/>
      <c r="B237" s="21" t="s">
        <v>19</v>
      </c>
      <c r="C237" s="9"/>
      <c r="D237" s="13">
        <v>14.85</v>
      </c>
      <c r="E237" s="13">
        <f t="shared" si="11"/>
        <v>17.82</v>
      </c>
    </row>
    <row r="238" spans="1:5" ht="24" customHeight="1">
      <c r="A238" s="15" t="s">
        <v>359</v>
      </c>
      <c r="B238" s="21" t="s">
        <v>360</v>
      </c>
      <c r="C238" s="9" t="s">
        <v>179</v>
      </c>
      <c r="D238" s="13"/>
      <c r="E238" s="13"/>
    </row>
    <row r="239" spans="1:5" ht="12" customHeight="1">
      <c r="A239" s="15"/>
      <c r="B239" s="21" t="s">
        <v>15</v>
      </c>
      <c r="C239" s="9"/>
      <c r="D239" s="13">
        <v>0.49</v>
      </c>
      <c r="E239" s="13">
        <f t="shared" si="11"/>
        <v>0.58799999999999997</v>
      </c>
    </row>
    <row r="240" spans="1:5" ht="12" customHeight="1">
      <c r="A240" s="15"/>
      <c r="B240" s="21" t="s">
        <v>19</v>
      </c>
      <c r="C240" s="9"/>
      <c r="D240" s="13">
        <v>0.25</v>
      </c>
      <c r="E240" s="13">
        <f t="shared" si="11"/>
        <v>0.3</v>
      </c>
    </row>
    <row r="241" spans="1:5">
      <c r="A241" s="15" t="s">
        <v>361</v>
      </c>
      <c r="B241" s="21" t="s">
        <v>362</v>
      </c>
      <c r="C241" s="9"/>
      <c r="D241" s="13"/>
      <c r="E241" s="13"/>
    </row>
    <row r="242" spans="1:5">
      <c r="A242" s="15" t="s">
        <v>363</v>
      </c>
      <c r="B242" s="21" t="s">
        <v>364</v>
      </c>
      <c r="C242" s="9" t="s">
        <v>179</v>
      </c>
      <c r="D242" s="13"/>
      <c r="E242" s="13"/>
    </row>
    <row r="243" spans="1:5">
      <c r="A243" s="15"/>
      <c r="B243" s="21" t="s">
        <v>15</v>
      </c>
      <c r="C243" s="9"/>
      <c r="D243" s="13">
        <v>2.44</v>
      </c>
      <c r="E243" s="13">
        <f t="shared" si="11"/>
        <v>2.9279999999999999</v>
      </c>
    </row>
    <row r="244" spans="1:5">
      <c r="A244" s="15"/>
      <c r="B244" s="21" t="s">
        <v>19</v>
      </c>
      <c r="C244" s="9"/>
      <c r="D244" s="13">
        <v>1.26</v>
      </c>
      <c r="E244" s="13">
        <f t="shared" si="11"/>
        <v>1.512</v>
      </c>
    </row>
    <row r="245" spans="1:5">
      <c r="A245" s="15" t="s">
        <v>365</v>
      </c>
      <c r="B245" s="21" t="s">
        <v>366</v>
      </c>
      <c r="C245" s="9" t="s">
        <v>179</v>
      </c>
      <c r="D245" s="13"/>
      <c r="E245" s="13"/>
    </row>
    <row r="246" spans="1:5">
      <c r="A246" s="15"/>
      <c r="B246" s="21" t="s">
        <v>15</v>
      </c>
      <c r="C246" s="9"/>
      <c r="D246" s="13">
        <v>1.47</v>
      </c>
      <c r="E246" s="13">
        <f t="shared" si="11"/>
        <v>1.764</v>
      </c>
    </row>
    <row r="247" spans="1:5">
      <c r="A247" s="15"/>
      <c r="B247" s="21" t="s">
        <v>19</v>
      </c>
      <c r="C247" s="9"/>
      <c r="D247" s="13">
        <v>0.76</v>
      </c>
      <c r="E247" s="13">
        <f t="shared" si="11"/>
        <v>0.91199999999999992</v>
      </c>
    </row>
    <row r="248" spans="1:5">
      <c r="A248" s="15" t="s">
        <v>367</v>
      </c>
      <c r="B248" s="21" t="s">
        <v>368</v>
      </c>
      <c r="C248" s="9"/>
      <c r="D248" s="13"/>
      <c r="E248" s="13"/>
    </row>
    <row r="249" spans="1:5" ht="26.25">
      <c r="A249" s="15" t="s">
        <v>369</v>
      </c>
      <c r="B249" s="21" t="s">
        <v>370</v>
      </c>
      <c r="C249" s="9" t="s">
        <v>179</v>
      </c>
      <c r="D249" s="13"/>
      <c r="E249" s="13"/>
    </row>
    <row r="250" spans="1:5">
      <c r="A250" s="15"/>
      <c r="B250" s="21" t="s">
        <v>15</v>
      </c>
      <c r="C250" s="9"/>
      <c r="D250" s="13">
        <v>5.68</v>
      </c>
      <c r="E250" s="13">
        <f t="shared" si="11"/>
        <v>6.8159999999999998</v>
      </c>
    </row>
    <row r="251" spans="1:5">
      <c r="A251" s="15"/>
      <c r="B251" s="21" t="s">
        <v>19</v>
      </c>
      <c r="C251" s="9"/>
      <c r="D251" s="13">
        <v>5.68</v>
      </c>
      <c r="E251" s="13">
        <f t="shared" si="11"/>
        <v>6.8159999999999998</v>
      </c>
    </row>
    <row r="252" spans="1:5" ht="26.25">
      <c r="A252" s="15" t="s">
        <v>371</v>
      </c>
      <c r="B252" s="21" t="s">
        <v>372</v>
      </c>
      <c r="C252" s="9" t="s">
        <v>179</v>
      </c>
      <c r="D252" s="13"/>
      <c r="E252" s="13"/>
    </row>
    <row r="253" spans="1:5">
      <c r="A253" s="15"/>
      <c r="B253" s="21" t="s">
        <v>15</v>
      </c>
      <c r="C253" s="9"/>
      <c r="D253" s="13">
        <v>1.7</v>
      </c>
      <c r="E253" s="13">
        <f t="shared" si="11"/>
        <v>2.04</v>
      </c>
    </row>
    <row r="254" spans="1:5">
      <c r="A254" s="15"/>
      <c r="B254" s="21" t="s">
        <v>19</v>
      </c>
      <c r="C254" s="9"/>
      <c r="D254" s="13">
        <v>0.85</v>
      </c>
      <c r="E254" s="13">
        <f t="shared" si="11"/>
        <v>1.02</v>
      </c>
    </row>
    <row r="255" spans="1:5" ht="26.25">
      <c r="A255" s="24" t="s">
        <v>373</v>
      </c>
      <c r="B255" s="21" t="s">
        <v>374</v>
      </c>
      <c r="C255" s="9"/>
      <c r="D255" s="13"/>
      <c r="E255" s="13"/>
    </row>
    <row r="256" spans="1:5" ht="39">
      <c r="A256" s="15" t="s">
        <v>375</v>
      </c>
      <c r="B256" s="21" t="s">
        <v>376</v>
      </c>
      <c r="C256" s="9" t="s">
        <v>179</v>
      </c>
      <c r="D256" s="13"/>
      <c r="E256" s="13"/>
    </row>
    <row r="257" spans="1:5">
      <c r="A257" s="15"/>
      <c r="B257" s="21" t="s">
        <v>15</v>
      </c>
      <c r="C257" s="9"/>
      <c r="D257" s="13">
        <v>1.83</v>
      </c>
      <c r="E257" s="13">
        <f t="shared" ref="E257:E264" si="12">D257*1.2</f>
        <v>2.1960000000000002</v>
      </c>
    </row>
    <row r="258" spans="1:5">
      <c r="A258" s="15"/>
      <c r="B258" s="21" t="s">
        <v>19</v>
      </c>
      <c r="C258" s="9"/>
      <c r="D258" s="13">
        <v>1.1399999999999999</v>
      </c>
      <c r="E258" s="13">
        <f t="shared" si="12"/>
        <v>1.3679999999999999</v>
      </c>
    </row>
    <row r="259" spans="1:5">
      <c r="A259" s="15" t="s">
        <v>377</v>
      </c>
      <c r="B259" s="21" t="s">
        <v>378</v>
      </c>
      <c r="C259" s="9" t="s">
        <v>179</v>
      </c>
      <c r="D259" s="13"/>
      <c r="E259" s="13"/>
    </row>
    <row r="260" spans="1:5">
      <c r="A260" s="15"/>
      <c r="B260" s="21" t="s">
        <v>15</v>
      </c>
      <c r="C260" s="9"/>
      <c r="D260" s="13">
        <v>0.28999999999999998</v>
      </c>
      <c r="E260" s="13">
        <f t="shared" si="12"/>
        <v>0.34799999999999998</v>
      </c>
    </row>
    <row r="261" spans="1:5">
      <c r="A261" s="15"/>
      <c r="B261" s="21" t="s">
        <v>19</v>
      </c>
      <c r="C261" s="9"/>
      <c r="D261" s="13">
        <v>0.16</v>
      </c>
      <c r="E261" s="13">
        <f t="shared" si="12"/>
        <v>0.192</v>
      </c>
    </row>
    <row r="262" spans="1:5">
      <c r="A262" s="15" t="s">
        <v>379</v>
      </c>
      <c r="B262" s="21" t="s">
        <v>380</v>
      </c>
      <c r="C262" s="9" t="s">
        <v>179</v>
      </c>
      <c r="D262" s="13"/>
      <c r="E262" s="13"/>
    </row>
    <row r="263" spans="1:5">
      <c r="A263" s="15"/>
      <c r="B263" s="21" t="s">
        <v>15</v>
      </c>
      <c r="C263" s="9"/>
      <c r="D263" s="13">
        <v>2.27</v>
      </c>
      <c r="E263" s="13">
        <f t="shared" si="12"/>
        <v>2.7239999999999998</v>
      </c>
    </row>
    <row r="264" spans="1:5">
      <c r="A264" s="15"/>
      <c r="B264" s="21" t="s">
        <v>19</v>
      </c>
      <c r="C264" s="9"/>
      <c r="D264" s="13">
        <v>1.82</v>
      </c>
      <c r="E264" s="13">
        <f t="shared" si="12"/>
        <v>2.1840000000000002</v>
      </c>
    </row>
    <row r="265" spans="1:5">
      <c r="A265" s="15" t="s">
        <v>381</v>
      </c>
      <c r="B265" s="21" t="s">
        <v>382</v>
      </c>
      <c r="C265" s="9" t="s">
        <v>179</v>
      </c>
      <c r="D265" s="13"/>
      <c r="E265" s="13"/>
    </row>
    <row r="266" spans="1:5">
      <c r="A266" s="15" t="s">
        <v>383</v>
      </c>
      <c r="B266" s="21" t="s">
        <v>384</v>
      </c>
      <c r="C266" s="9"/>
      <c r="D266" s="13"/>
      <c r="E266" s="13"/>
    </row>
    <row r="267" spans="1:5" ht="30.75" customHeight="1">
      <c r="A267" s="24" t="s">
        <v>385</v>
      </c>
      <c r="B267" s="21" t="s">
        <v>386</v>
      </c>
      <c r="C267" s="9" t="s">
        <v>179</v>
      </c>
      <c r="D267" s="13"/>
      <c r="E267" s="13"/>
    </row>
    <row r="268" spans="1:5">
      <c r="A268" s="24"/>
      <c r="B268" s="21" t="s">
        <v>15</v>
      </c>
      <c r="C268" s="9"/>
      <c r="D268" s="13">
        <v>9.7899999999999991</v>
      </c>
      <c r="E268" s="13">
        <f t="shared" ref="E268:E269" si="13">D268*1.2</f>
        <v>11.747999999999999</v>
      </c>
    </row>
    <row r="269" spans="1:5">
      <c r="A269" s="24"/>
      <c r="B269" s="21" t="s">
        <v>19</v>
      </c>
      <c r="C269" s="9"/>
      <c r="D269" s="13">
        <v>3.14</v>
      </c>
      <c r="E269" s="13">
        <f t="shared" si="13"/>
        <v>3.7679999999999998</v>
      </c>
    </row>
    <row r="270" spans="1:5">
      <c r="A270" s="24" t="s">
        <v>387</v>
      </c>
      <c r="B270" s="21" t="s">
        <v>388</v>
      </c>
      <c r="C270" s="9" t="s">
        <v>179</v>
      </c>
      <c r="D270" s="13"/>
      <c r="E270" s="13"/>
    </row>
    <row r="271" spans="1:5">
      <c r="A271" s="24"/>
      <c r="B271" s="21" t="s">
        <v>15</v>
      </c>
      <c r="C271" s="9"/>
      <c r="D271" s="13">
        <v>12.22</v>
      </c>
      <c r="E271" s="13">
        <f t="shared" ref="E271:E272" si="14">D271*1.2</f>
        <v>14.664</v>
      </c>
    </row>
    <row r="272" spans="1:5">
      <c r="A272" s="24"/>
      <c r="B272" s="21" t="s">
        <v>19</v>
      </c>
      <c r="C272" s="9"/>
      <c r="D272" s="13">
        <v>8.1199999999999992</v>
      </c>
      <c r="E272" s="13">
        <f t="shared" si="14"/>
        <v>9.743999999999998</v>
      </c>
    </row>
    <row r="273" spans="1:5">
      <c r="A273" s="24" t="s">
        <v>389</v>
      </c>
      <c r="B273" s="21" t="s">
        <v>390</v>
      </c>
      <c r="C273" s="9" t="s">
        <v>179</v>
      </c>
      <c r="D273" s="13"/>
      <c r="E273" s="13"/>
    </row>
    <row r="274" spans="1:5" ht="26.25">
      <c r="A274" s="24" t="s">
        <v>391</v>
      </c>
      <c r="B274" s="21" t="s">
        <v>392</v>
      </c>
      <c r="C274" s="9" t="s">
        <v>179</v>
      </c>
      <c r="D274" s="13"/>
      <c r="E274" s="13"/>
    </row>
    <row r="275" spans="1:5" ht="26.25">
      <c r="A275" s="24" t="s">
        <v>393</v>
      </c>
      <c r="B275" s="21" t="s">
        <v>394</v>
      </c>
      <c r="C275" s="9" t="s">
        <v>179</v>
      </c>
      <c r="D275" s="13"/>
      <c r="E275" s="13"/>
    </row>
    <row r="276" spans="1:5">
      <c r="A276" s="24"/>
      <c r="B276" s="21" t="s">
        <v>15</v>
      </c>
      <c r="C276" s="9"/>
      <c r="D276" s="13">
        <v>1.83</v>
      </c>
      <c r="E276" s="13">
        <f t="shared" ref="E276:E277" si="15">D276*1.2</f>
        <v>2.1960000000000002</v>
      </c>
    </row>
    <row r="277" spans="1:5">
      <c r="A277" s="24"/>
      <c r="B277" s="21" t="s">
        <v>19</v>
      </c>
      <c r="C277" s="9"/>
      <c r="D277" s="13">
        <v>0.92</v>
      </c>
      <c r="E277" s="13">
        <f t="shared" si="15"/>
        <v>1.1040000000000001</v>
      </c>
    </row>
    <row r="278" spans="1:5" ht="39">
      <c r="A278" s="24" t="s">
        <v>395</v>
      </c>
      <c r="B278" s="21" t="s">
        <v>396</v>
      </c>
      <c r="C278" s="9" t="s">
        <v>179</v>
      </c>
      <c r="D278" s="13"/>
      <c r="E278" s="13"/>
    </row>
    <row r="279" spans="1:5">
      <c r="A279" s="15"/>
      <c r="B279" s="21" t="s">
        <v>15</v>
      </c>
      <c r="C279" s="9"/>
      <c r="D279" s="13">
        <v>4.25</v>
      </c>
      <c r="E279" s="13">
        <f t="shared" ref="E279:E285" si="16">D279*1.2</f>
        <v>5.0999999999999996</v>
      </c>
    </row>
    <row r="280" spans="1:5">
      <c r="A280" s="15"/>
      <c r="B280" s="21" t="s">
        <v>19</v>
      </c>
      <c r="C280" s="9"/>
      <c r="D280" s="13">
        <v>2.27</v>
      </c>
      <c r="E280" s="13">
        <f t="shared" si="16"/>
        <v>2.7239999999999998</v>
      </c>
    </row>
    <row r="281" spans="1:5" ht="24.75" customHeight="1">
      <c r="A281" s="15" t="s">
        <v>397</v>
      </c>
      <c r="B281" s="21" t="s">
        <v>398</v>
      </c>
      <c r="C281" s="9" t="s">
        <v>179</v>
      </c>
      <c r="D281" s="13"/>
      <c r="E281" s="13"/>
    </row>
    <row r="282" spans="1:5" ht="12.75" customHeight="1">
      <c r="A282" s="15"/>
      <c r="B282" s="21" t="s">
        <v>15</v>
      </c>
      <c r="C282" s="9"/>
      <c r="D282" s="13">
        <v>3.81</v>
      </c>
      <c r="E282" s="13">
        <f t="shared" si="16"/>
        <v>4.5720000000000001</v>
      </c>
    </row>
    <row r="283" spans="1:5">
      <c r="A283" s="15"/>
      <c r="B283" s="21" t="s">
        <v>19</v>
      </c>
      <c r="C283" s="9"/>
      <c r="D283" s="13">
        <v>1.84</v>
      </c>
      <c r="E283" s="13">
        <f t="shared" si="16"/>
        <v>2.2080000000000002</v>
      </c>
    </row>
    <row r="284" spans="1:5" ht="14.25" customHeight="1">
      <c r="A284" s="15" t="s">
        <v>399</v>
      </c>
      <c r="B284" s="21" t="s">
        <v>400</v>
      </c>
      <c r="C284" s="9" t="s">
        <v>276</v>
      </c>
      <c r="D284" s="13"/>
      <c r="E284" s="13"/>
    </row>
    <row r="285" spans="1:5">
      <c r="A285" s="15"/>
      <c r="B285" s="21" t="s">
        <v>15</v>
      </c>
      <c r="C285" s="9"/>
      <c r="D285" s="13">
        <v>1.31</v>
      </c>
      <c r="E285" s="13">
        <f t="shared" si="16"/>
        <v>1.5720000000000001</v>
      </c>
    </row>
    <row r="286" spans="1:5">
      <c r="A286" s="15" t="s">
        <v>401</v>
      </c>
      <c r="B286" s="21" t="s">
        <v>402</v>
      </c>
      <c r="C286" s="9"/>
      <c r="D286" s="13"/>
      <c r="E286" s="13"/>
    </row>
    <row r="287" spans="1:5">
      <c r="A287" s="15" t="s">
        <v>403</v>
      </c>
      <c r="B287" s="21" t="s">
        <v>404</v>
      </c>
      <c r="C287" s="9" t="s">
        <v>276</v>
      </c>
      <c r="D287" s="13"/>
      <c r="E287" s="13"/>
    </row>
    <row r="288" spans="1:5" ht="13.5" customHeight="1">
      <c r="A288" s="15"/>
      <c r="B288" s="21" t="s">
        <v>15</v>
      </c>
      <c r="C288" s="9"/>
      <c r="D288" s="13">
        <v>1.75</v>
      </c>
      <c r="E288" s="13">
        <f t="shared" ref="E288:E308" si="17">D288*1.2</f>
        <v>2.1</v>
      </c>
    </row>
    <row r="289" spans="1:5">
      <c r="A289" s="15" t="s">
        <v>405</v>
      </c>
      <c r="B289" s="21" t="s">
        <v>406</v>
      </c>
      <c r="C289" s="9" t="s">
        <v>276</v>
      </c>
      <c r="D289" s="13"/>
      <c r="E289" s="13"/>
    </row>
    <row r="290" spans="1:5">
      <c r="A290" s="15"/>
      <c r="B290" s="21" t="s">
        <v>15</v>
      </c>
      <c r="C290" s="9"/>
      <c r="D290" s="13">
        <v>2.62</v>
      </c>
      <c r="E290" s="13">
        <f t="shared" si="17"/>
        <v>3.1440000000000001</v>
      </c>
    </row>
    <row r="291" spans="1:5" ht="12.75" customHeight="1">
      <c r="A291" s="15" t="s">
        <v>407</v>
      </c>
      <c r="B291" s="21" t="s">
        <v>408</v>
      </c>
      <c r="C291" s="9" t="s">
        <v>276</v>
      </c>
      <c r="D291" s="13"/>
      <c r="E291" s="13"/>
    </row>
    <row r="292" spans="1:5" ht="12" customHeight="1">
      <c r="A292" s="24"/>
      <c r="B292" s="21" t="s">
        <v>15</v>
      </c>
      <c r="C292" s="9"/>
      <c r="D292" s="13">
        <v>5.25</v>
      </c>
      <c r="E292" s="13">
        <f t="shared" si="17"/>
        <v>6.3</v>
      </c>
    </row>
    <row r="293" spans="1:5" ht="26.25">
      <c r="A293" s="36" t="s">
        <v>409</v>
      </c>
      <c r="B293" s="25" t="s">
        <v>410</v>
      </c>
      <c r="C293" s="9"/>
      <c r="D293" s="13"/>
      <c r="E293" s="13"/>
    </row>
    <row r="294" spans="1:5" ht="36" customHeight="1">
      <c r="A294" s="15" t="s">
        <v>411</v>
      </c>
      <c r="B294" s="21" t="s">
        <v>412</v>
      </c>
      <c r="C294" s="9" t="s">
        <v>179</v>
      </c>
      <c r="D294" s="13"/>
      <c r="E294" s="13"/>
    </row>
    <row r="295" spans="1:5" ht="12" customHeight="1">
      <c r="A295" s="15"/>
      <c r="B295" s="21" t="s">
        <v>15</v>
      </c>
      <c r="C295" s="9"/>
      <c r="D295" s="13">
        <v>5.42</v>
      </c>
      <c r="E295" s="13">
        <f t="shared" si="17"/>
        <v>6.5039999999999996</v>
      </c>
    </row>
    <row r="296" spans="1:5" ht="13.5" customHeight="1">
      <c r="A296" s="15"/>
      <c r="B296" s="21" t="s">
        <v>19</v>
      </c>
      <c r="C296" s="9"/>
      <c r="D296" s="13">
        <v>2.71</v>
      </c>
      <c r="E296" s="13">
        <f t="shared" si="17"/>
        <v>3.2519999999999998</v>
      </c>
    </row>
    <row r="297" spans="1:5" ht="39">
      <c r="A297" s="15" t="s">
        <v>413</v>
      </c>
      <c r="B297" s="21" t="s">
        <v>414</v>
      </c>
      <c r="C297" s="9" t="s">
        <v>179</v>
      </c>
      <c r="D297" s="13"/>
      <c r="E297" s="13"/>
    </row>
    <row r="298" spans="1:5">
      <c r="A298" s="15"/>
      <c r="B298" s="21" t="s">
        <v>15</v>
      </c>
      <c r="C298" s="9"/>
      <c r="D298" s="13">
        <v>3.92</v>
      </c>
      <c r="E298" s="13">
        <f t="shared" si="17"/>
        <v>4.7039999999999997</v>
      </c>
    </row>
    <row r="299" spans="1:5">
      <c r="A299" s="15"/>
      <c r="B299" s="21" t="s">
        <v>19</v>
      </c>
      <c r="C299" s="9"/>
      <c r="D299" s="13">
        <v>1.97</v>
      </c>
      <c r="E299" s="13">
        <f t="shared" si="17"/>
        <v>2.3639999999999999</v>
      </c>
    </row>
    <row r="300" spans="1:5" ht="39">
      <c r="A300" s="15" t="s">
        <v>415</v>
      </c>
      <c r="B300" s="21" t="s">
        <v>416</v>
      </c>
      <c r="C300" s="9" t="s">
        <v>179</v>
      </c>
      <c r="D300" s="13"/>
      <c r="E300" s="13"/>
    </row>
    <row r="301" spans="1:5">
      <c r="A301" s="15"/>
      <c r="B301" s="21" t="s">
        <v>15</v>
      </c>
      <c r="C301" s="9"/>
      <c r="D301" s="13">
        <v>2.58</v>
      </c>
      <c r="E301" s="13">
        <f t="shared" si="17"/>
        <v>3.0960000000000001</v>
      </c>
    </row>
    <row r="302" spans="1:5">
      <c r="A302" s="15"/>
      <c r="B302" s="21" t="s">
        <v>19</v>
      </c>
      <c r="C302" s="9"/>
      <c r="D302" s="13">
        <v>1.28</v>
      </c>
      <c r="E302" s="13">
        <f t="shared" si="17"/>
        <v>1.536</v>
      </c>
    </row>
    <row r="303" spans="1:5" ht="26.25">
      <c r="A303" s="15" t="s">
        <v>417</v>
      </c>
      <c r="B303" s="21" t="s">
        <v>418</v>
      </c>
      <c r="C303" s="9" t="s">
        <v>179</v>
      </c>
      <c r="D303" s="13"/>
      <c r="E303" s="13"/>
    </row>
    <row r="304" spans="1:5">
      <c r="A304" s="15"/>
      <c r="B304" s="21" t="s">
        <v>15</v>
      </c>
      <c r="C304" s="9"/>
      <c r="D304" s="13">
        <v>6.67</v>
      </c>
      <c r="E304" s="13">
        <f t="shared" si="17"/>
        <v>8.0039999999999996</v>
      </c>
    </row>
    <row r="305" spans="1:5">
      <c r="A305" s="15"/>
      <c r="B305" s="21" t="s">
        <v>19</v>
      </c>
      <c r="C305" s="9"/>
      <c r="D305" s="13">
        <v>6.67</v>
      </c>
      <c r="E305" s="13">
        <f t="shared" si="17"/>
        <v>8.0039999999999996</v>
      </c>
    </row>
    <row r="306" spans="1:5" ht="26.25">
      <c r="A306" s="15" t="s">
        <v>419</v>
      </c>
      <c r="B306" s="21" t="s">
        <v>420</v>
      </c>
      <c r="C306" s="9" t="s">
        <v>179</v>
      </c>
      <c r="D306" s="13"/>
      <c r="E306" s="13"/>
    </row>
    <row r="307" spans="1:5">
      <c r="A307" s="15"/>
      <c r="B307" s="21" t="s">
        <v>15</v>
      </c>
      <c r="C307" s="9"/>
      <c r="D307" s="13">
        <v>6.67</v>
      </c>
      <c r="E307" s="13">
        <f t="shared" si="17"/>
        <v>8.0039999999999996</v>
      </c>
    </row>
    <row r="308" spans="1:5">
      <c r="A308" s="24"/>
      <c r="B308" s="21" t="s">
        <v>19</v>
      </c>
      <c r="C308" s="9"/>
      <c r="D308" s="13">
        <v>6.67</v>
      </c>
      <c r="E308" s="13">
        <f t="shared" si="17"/>
        <v>8.0039999999999996</v>
      </c>
    </row>
    <row r="309" spans="1:5">
      <c r="A309" s="15" t="s">
        <v>421</v>
      </c>
      <c r="B309" s="21" t="s">
        <v>422</v>
      </c>
      <c r="C309" s="9" t="s">
        <v>179</v>
      </c>
      <c r="D309" s="13"/>
      <c r="E309" s="13"/>
    </row>
    <row r="310" spans="1:5">
      <c r="A310" s="15"/>
      <c r="B310" s="21" t="s">
        <v>15</v>
      </c>
      <c r="C310" s="9"/>
      <c r="D310" s="13">
        <v>6.68</v>
      </c>
      <c r="E310" s="13">
        <f t="shared" ref="E310:E326" si="18">D310*1.2</f>
        <v>8.016</v>
      </c>
    </row>
    <row r="311" spans="1:5">
      <c r="A311" s="15"/>
      <c r="B311" s="21" t="s">
        <v>19</v>
      </c>
      <c r="C311" s="9"/>
      <c r="D311" s="13">
        <v>3.33</v>
      </c>
      <c r="E311" s="13">
        <f t="shared" si="18"/>
        <v>3.996</v>
      </c>
    </row>
    <row r="312" spans="1:5">
      <c r="A312" s="15" t="s">
        <v>423</v>
      </c>
      <c r="B312" s="21" t="s">
        <v>424</v>
      </c>
      <c r="C312" s="9" t="s">
        <v>179</v>
      </c>
      <c r="D312" s="13"/>
      <c r="E312" s="13"/>
    </row>
    <row r="313" spans="1:5">
      <c r="A313" s="15"/>
      <c r="B313" s="21" t="s">
        <v>15</v>
      </c>
      <c r="C313" s="9"/>
      <c r="D313" s="13">
        <v>2.27</v>
      </c>
      <c r="E313" s="13">
        <f t="shared" si="18"/>
        <v>2.7239999999999998</v>
      </c>
    </row>
    <row r="314" spans="1:5">
      <c r="A314" s="15"/>
      <c r="B314" s="21" t="s">
        <v>19</v>
      </c>
      <c r="C314" s="9"/>
      <c r="D314" s="13">
        <v>1.1200000000000001</v>
      </c>
      <c r="E314" s="13">
        <f t="shared" si="18"/>
        <v>1.3440000000000001</v>
      </c>
    </row>
    <row r="315" spans="1:5">
      <c r="A315" s="15" t="s">
        <v>425</v>
      </c>
      <c r="B315" s="21" t="s">
        <v>426</v>
      </c>
      <c r="C315" s="9" t="s">
        <v>179</v>
      </c>
      <c r="D315" s="13"/>
      <c r="E315" s="13"/>
    </row>
    <row r="316" spans="1:5">
      <c r="A316" s="15"/>
      <c r="B316" s="21" t="s">
        <v>15</v>
      </c>
      <c r="C316" s="9"/>
      <c r="D316" s="13">
        <v>1.06</v>
      </c>
      <c r="E316" s="13">
        <f t="shared" si="18"/>
        <v>1.272</v>
      </c>
    </row>
    <row r="317" spans="1:5">
      <c r="A317" s="15"/>
      <c r="B317" s="21" t="s">
        <v>19</v>
      </c>
      <c r="C317" s="9"/>
      <c r="D317" s="13">
        <v>1.06</v>
      </c>
      <c r="E317" s="13">
        <f t="shared" si="18"/>
        <v>1.272</v>
      </c>
    </row>
    <row r="318" spans="1:5">
      <c r="A318" s="33" t="s">
        <v>427</v>
      </c>
      <c r="B318" s="25" t="s">
        <v>428</v>
      </c>
      <c r="C318" s="9"/>
      <c r="D318" s="13"/>
      <c r="E318" s="13"/>
    </row>
    <row r="319" spans="1:5">
      <c r="A319" s="15" t="s">
        <v>429</v>
      </c>
      <c r="B319" s="21" t="s">
        <v>430</v>
      </c>
      <c r="C319" s="9"/>
      <c r="D319" s="13"/>
      <c r="E319" s="13"/>
    </row>
    <row r="320" spans="1:5">
      <c r="A320" s="15" t="s">
        <v>431</v>
      </c>
      <c r="B320" s="21" t="s">
        <v>432</v>
      </c>
      <c r="C320" s="9"/>
      <c r="D320" s="13"/>
      <c r="E320" s="13"/>
    </row>
    <row r="321" spans="1:5" ht="26.25">
      <c r="A321" s="15" t="s">
        <v>433</v>
      </c>
      <c r="B321" s="21" t="s">
        <v>434</v>
      </c>
      <c r="C321" s="9" t="s">
        <v>179</v>
      </c>
      <c r="D321" s="13"/>
      <c r="E321" s="13"/>
    </row>
    <row r="322" spans="1:5">
      <c r="A322" s="15"/>
      <c r="B322" s="21" t="s">
        <v>15</v>
      </c>
      <c r="C322" s="9"/>
      <c r="D322" s="13">
        <v>5.55</v>
      </c>
      <c r="E322" s="13">
        <f t="shared" si="18"/>
        <v>6.6599999999999993</v>
      </c>
    </row>
    <row r="323" spans="1:5">
      <c r="A323" s="15"/>
      <c r="B323" s="21" t="s">
        <v>19</v>
      </c>
      <c r="C323" s="9"/>
      <c r="D323" s="13">
        <v>4.76</v>
      </c>
      <c r="E323" s="13">
        <f t="shared" si="18"/>
        <v>5.7119999999999997</v>
      </c>
    </row>
    <row r="324" spans="1:5" ht="26.25">
      <c r="A324" s="15" t="s">
        <v>435</v>
      </c>
      <c r="B324" s="21" t="s">
        <v>436</v>
      </c>
      <c r="C324" s="9" t="s">
        <v>179</v>
      </c>
      <c r="D324" s="13"/>
      <c r="E324" s="13"/>
    </row>
    <row r="325" spans="1:5">
      <c r="A325" s="15"/>
      <c r="B325" s="21" t="s">
        <v>15</v>
      </c>
      <c r="C325" s="9"/>
      <c r="D325" s="13">
        <v>3.17</v>
      </c>
      <c r="E325" s="13">
        <f t="shared" si="18"/>
        <v>3.8039999999999998</v>
      </c>
    </row>
    <row r="326" spans="1:5">
      <c r="A326" s="24"/>
      <c r="B326" s="21" t="s">
        <v>19</v>
      </c>
      <c r="C326" s="9"/>
      <c r="D326" s="13">
        <v>1.58</v>
      </c>
      <c r="E326" s="13">
        <f t="shared" si="18"/>
        <v>1.8959999999999999</v>
      </c>
    </row>
    <row r="327" spans="1:5">
      <c r="A327" s="24" t="s">
        <v>437</v>
      </c>
      <c r="B327" s="21" t="s">
        <v>438</v>
      </c>
      <c r="C327" s="9" t="s">
        <v>179</v>
      </c>
      <c r="D327" s="13"/>
      <c r="E327" s="13"/>
    </row>
    <row r="328" spans="1:5" ht="26.25">
      <c r="A328" s="15" t="s">
        <v>439</v>
      </c>
      <c r="B328" s="21" t="s">
        <v>440</v>
      </c>
      <c r="C328" s="9" t="s">
        <v>179</v>
      </c>
      <c r="D328" s="13"/>
      <c r="E328" s="13"/>
    </row>
    <row r="329" spans="1:5">
      <c r="A329" s="15"/>
      <c r="B329" s="21" t="s">
        <v>15</v>
      </c>
      <c r="C329" s="9"/>
      <c r="D329" s="13">
        <v>2.23</v>
      </c>
      <c r="E329" s="13">
        <f t="shared" ref="E329:E333" si="19">D329*1.2</f>
        <v>2.6759999999999997</v>
      </c>
    </row>
    <row r="330" spans="1:5">
      <c r="A330" s="15"/>
      <c r="B330" s="21" t="s">
        <v>19</v>
      </c>
      <c r="C330" s="9"/>
      <c r="D330" s="13">
        <v>1.1299999999999999</v>
      </c>
      <c r="E330" s="13">
        <f t="shared" si="19"/>
        <v>1.3559999999999999</v>
      </c>
    </row>
    <row r="331" spans="1:5">
      <c r="A331" s="15" t="s">
        <v>441</v>
      </c>
      <c r="B331" s="21" t="s">
        <v>442</v>
      </c>
      <c r="C331" s="9" t="s">
        <v>179</v>
      </c>
      <c r="D331" s="13"/>
      <c r="E331" s="13"/>
    </row>
    <row r="332" spans="1:5">
      <c r="A332" s="15"/>
      <c r="B332" s="21" t="s">
        <v>15</v>
      </c>
      <c r="C332" s="9"/>
      <c r="D332" s="13">
        <v>2.16</v>
      </c>
      <c r="E332" s="13">
        <f t="shared" si="19"/>
        <v>2.5920000000000001</v>
      </c>
    </row>
    <row r="333" spans="1:5">
      <c r="A333" s="15"/>
      <c r="B333" s="21" t="s">
        <v>19</v>
      </c>
      <c r="C333" s="9"/>
      <c r="D333" s="13">
        <v>1.1100000000000001</v>
      </c>
      <c r="E333" s="13">
        <f t="shared" si="19"/>
        <v>1.3320000000000001</v>
      </c>
    </row>
    <row r="334" spans="1:5">
      <c r="A334" s="36" t="s">
        <v>443</v>
      </c>
      <c r="B334" s="25" t="s">
        <v>444</v>
      </c>
      <c r="C334" s="9"/>
      <c r="D334" s="13"/>
      <c r="E334" s="13"/>
    </row>
    <row r="335" spans="1:5">
      <c r="A335" s="15" t="s">
        <v>445</v>
      </c>
      <c r="B335" s="21" t="s">
        <v>446</v>
      </c>
      <c r="C335" s="9"/>
      <c r="D335" s="13"/>
      <c r="E335" s="13"/>
    </row>
    <row r="336" spans="1:5">
      <c r="A336" s="15" t="s">
        <v>447</v>
      </c>
      <c r="B336" s="21" t="s">
        <v>448</v>
      </c>
      <c r="C336" s="9"/>
      <c r="D336" s="13"/>
      <c r="E336" s="13"/>
    </row>
    <row r="337" spans="1:5">
      <c r="A337" s="15" t="s">
        <v>449</v>
      </c>
      <c r="B337" s="21" t="s">
        <v>450</v>
      </c>
      <c r="C337" s="9" t="s">
        <v>451</v>
      </c>
      <c r="D337" s="13"/>
      <c r="E337" s="13"/>
    </row>
    <row r="338" spans="1:5">
      <c r="A338" s="15"/>
      <c r="B338" s="21" t="s">
        <v>15</v>
      </c>
      <c r="C338" s="9"/>
      <c r="D338" s="13">
        <v>0.19</v>
      </c>
      <c r="E338" s="13">
        <f t="shared" ref="E338:E358" si="20">D338*1.2</f>
        <v>0.22799999999999998</v>
      </c>
    </row>
    <row r="339" spans="1:5">
      <c r="A339" s="15"/>
      <c r="B339" s="21" t="s">
        <v>19</v>
      </c>
      <c r="C339" s="9"/>
      <c r="D339" s="13">
        <v>0.09</v>
      </c>
      <c r="E339" s="13">
        <f t="shared" si="20"/>
        <v>0.108</v>
      </c>
    </row>
    <row r="340" spans="1:5">
      <c r="A340" s="15" t="s">
        <v>452</v>
      </c>
      <c r="B340" s="21" t="s">
        <v>453</v>
      </c>
      <c r="C340" s="9" t="s">
        <v>454</v>
      </c>
      <c r="D340" s="13"/>
      <c r="E340" s="13"/>
    </row>
    <row r="341" spans="1:5">
      <c r="A341" s="15"/>
      <c r="B341" s="21" t="s">
        <v>15</v>
      </c>
      <c r="C341" s="9"/>
      <c r="D341" s="13">
        <v>0.17</v>
      </c>
      <c r="E341" s="13">
        <f t="shared" si="20"/>
        <v>0.20400000000000001</v>
      </c>
    </row>
    <row r="342" spans="1:5">
      <c r="A342" s="15"/>
      <c r="B342" s="21" t="s">
        <v>19</v>
      </c>
      <c r="C342" s="9"/>
      <c r="D342" s="13">
        <v>0.08</v>
      </c>
      <c r="E342" s="13">
        <f t="shared" si="20"/>
        <v>9.6000000000000002E-2</v>
      </c>
    </row>
    <row r="343" spans="1:5" ht="26.25">
      <c r="A343" s="15" t="s">
        <v>455</v>
      </c>
      <c r="B343" s="21" t="s">
        <v>456</v>
      </c>
      <c r="C343" s="9" t="s">
        <v>179</v>
      </c>
      <c r="D343" s="13"/>
      <c r="E343" s="13"/>
    </row>
    <row r="344" spans="1:5">
      <c r="A344" s="15"/>
      <c r="B344" s="21" t="s">
        <v>15</v>
      </c>
      <c r="C344" s="9"/>
      <c r="D344" s="13">
        <v>0.01</v>
      </c>
      <c r="E344" s="13">
        <f t="shared" si="20"/>
        <v>1.2E-2</v>
      </c>
    </row>
    <row r="345" spans="1:5">
      <c r="A345" s="15"/>
      <c r="B345" s="21" t="s">
        <v>19</v>
      </c>
      <c r="C345" s="9"/>
      <c r="D345" s="13">
        <v>0.01</v>
      </c>
      <c r="E345" s="13">
        <f t="shared" si="20"/>
        <v>1.2E-2</v>
      </c>
    </row>
    <row r="346" spans="1:5">
      <c r="A346" s="15" t="s">
        <v>457</v>
      </c>
      <c r="B346" s="21" t="s">
        <v>458</v>
      </c>
      <c r="C346" s="9" t="s">
        <v>179</v>
      </c>
      <c r="D346" s="13"/>
      <c r="E346" s="13"/>
    </row>
    <row r="347" spans="1:5" ht="39">
      <c r="A347" s="15" t="s">
        <v>459</v>
      </c>
      <c r="B347" s="21" t="s">
        <v>460</v>
      </c>
      <c r="C347" s="9" t="s">
        <v>179</v>
      </c>
      <c r="D347" s="13"/>
      <c r="E347" s="13"/>
    </row>
    <row r="348" spans="1:5">
      <c r="A348" s="15"/>
      <c r="B348" s="21" t="s">
        <v>15</v>
      </c>
      <c r="C348" s="9"/>
      <c r="D348" s="13">
        <v>0.28999999999999998</v>
      </c>
      <c r="E348" s="13">
        <f t="shared" si="20"/>
        <v>0.34799999999999998</v>
      </c>
    </row>
    <row r="349" spans="1:5">
      <c r="A349" s="15"/>
      <c r="B349" s="21" t="s">
        <v>19</v>
      </c>
      <c r="C349" s="9"/>
      <c r="D349" s="13">
        <v>0.16</v>
      </c>
      <c r="E349" s="13">
        <f t="shared" si="20"/>
        <v>0.192</v>
      </c>
    </row>
    <row r="350" spans="1:5" ht="26.25">
      <c r="A350" s="15" t="s">
        <v>461</v>
      </c>
      <c r="B350" s="21" t="s">
        <v>462</v>
      </c>
      <c r="C350" s="9" t="s">
        <v>179</v>
      </c>
      <c r="D350" s="13"/>
      <c r="E350" s="13"/>
    </row>
    <row r="351" spans="1:5">
      <c r="A351" s="15"/>
      <c r="B351" s="21" t="s">
        <v>15</v>
      </c>
      <c r="C351" s="9"/>
      <c r="D351" s="13">
        <v>0.11</v>
      </c>
      <c r="E351" s="13">
        <f t="shared" si="20"/>
        <v>0.13200000000000001</v>
      </c>
    </row>
    <row r="352" spans="1:5">
      <c r="A352" s="15"/>
      <c r="B352" s="21" t="s">
        <v>19</v>
      </c>
      <c r="C352" s="9"/>
      <c r="D352" s="13">
        <v>0.06</v>
      </c>
      <c r="E352" s="13">
        <f t="shared" si="20"/>
        <v>7.1999999999999995E-2</v>
      </c>
    </row>
    <row r="353" spans="1:5" ht="26.25">
      <c r="A353" s="15" t="s">
        <v>463</v>
      </c>
      <c r="B353" s="21" t="s">
        <v>464</v>
      </c>
      <c r="C353" s="9" t="s">
        <v>179</v>
      </c>
      <c r="D353" s="13"/>
      <c r="E353" s="13"/>
    </row>
    <row r="354" spans="1:5">
      <c r="A354" s="15"/>
      <c r="B354" s="21" t="s">
        <v>15</v>
      </c>
      <c r="C354" s="9"/>
      <c r="D354" s="13">
        <v>0.08</v>
      </c>
      <c r="E354" s="13">
        <f t="shared" si="20"/>
        <v>9.6000000000000002E-2</v>
      </c>
    </row>
    <row r="355" spans="1:5">
      <c r="A355" s="15"/>
      <c r="B355" s="21" t="s">
        <v>19</v>
      </c>
      <c r="C355" s="9"/>
      <c r="D355" s="13">
        <v>0.05</v>
      </c>
      <c r="E355" s="13">
        <f t="shared" si="20"/>
        <v>0.06</v>
      </c>
    </row>
    <row r="356" spans="1:5" ht="26.25">
      <c r="A356" s="15" t="s">
        <v>465</v>
      </c>
      <c r="B356" s="21" t="s">
        <v>466</v>
      </c>
      <c r="C356" s="9" t="s">
        <v>179</v>
      </c>
      <c r="D356" s="13"/>
      <c r="E356" s="13"/>
    </row>
    <row r="357" spans="1:5">
      <c r="A357" s="15"/>
      <c r="B357" s="21" t="s">
        <v>15</v>
      </c>
      <c r="C357" s="9"/>
      <c r="D357" s="13">
        <v>0.27</v>
      </c>
      <c r="E357" s="13">
        <f t="shared" si="20"/>
        <v>0.32400000000000001</v>
      </c>
    </row>
    <row r="358" spans="1:5">
      <c r="A358" s="15"/>
      <c r="B358" s="21" t="s">
        <v>19</v>
      </c>
      <c r="C358" s="9"/>
      <c r="D358" s="13">
        <v>0.12</v>
      </c>
      <c r="E358" s="13">
        <f t="shared" si="20"/>
        <v>0.14399999999999999</v>
      </c>
    </row>
    <row r="359" spans="1:5" ht="26.25">
      <c r="A359" s="24" t="s">
        <v>467</v>
      </c>
      <c r="B359" s="21" t="s">
        <v>468</v>
      </c>
      <c r="C359" s="9"/>
      <c r="D359" s="13"/>
      <c r="E359" s="13"/>
    </row>
    <row r="360" spans="1:5" ht="26.25">
      <c r="A360" s="15" t="s">
        <v>469</v>
      </c>
      <c r="B360" s="21" t="s">
        <v>470</v>
      </c>
      <c r="C360" s="9"/>
      <c r="D360" s="13"/>
      <c r="E360" s="13"/>
    </row>
    <row r="361" spans="1:5" ht="26.25">
      <c r="A361" s="15" t="s">
        <v>471</v>
      </c>
      <c r="B361" s="21" t="s">
        <v>472</v>
      </c>
      <c r="C361" s="9" t="s">
        <v>179</v>
      </c>
      <c r="D361" s="13"/>
      <c r="E361" s="13"/>
    </row>
    <row r="362" spans="1:5">
      <c r="A362" s="15"/>
      <c r="B362" s="21" t="s">
        <v>15</v>
      </c>
      <c r="C362" s="9"/>
      <c r="D362" s="13">
        <v>0.86</v>
      </c>
      <c r="E362" s="13">
        <f t="shared" ref="E362:E392" si="21">D362*1.2</f>
        <v>1.032</v>
      </c>
    </row>
    <row r="363" spans="1:5">
      <c r="A363" s="15"/>
      <c r="B363" s="21" t="s">
        <v>19</v>
      </c>
      <c r="C363" s="9"/>
      <c r="D363" s="13">
        <v>0.7</v>
      </c>
      <c r="E363" s="13">
        <f t="shared" si="21"/>
        <v>0.84</v>
      </c>
    </row>
    <row r="364" spans="1:5" ht="26.25">
      <c r="A364" s="15" t="s">
        <v>473</v>
      </c>
      <c r="B364" s="21" t="s">
        <v>474</v>
      </c>
      <c r="C364" s="9" t="s">
        <v>179</v>
      </c>
      <c r="D364" s="13"/>
      <c r="E364" s="13"/>
    </row>
    <row r="365" spans="1:5">
      <c r="A365" s="15"/>
      <c r="B365" s="21" t="s">
        <v>15</v>
      </c>
      <c r="C365" s="9"/>
      <c r="D365" s="13">
        <v>0.86</v>
      </c>
      <c r="E365" s="13">
        <f t="shared" si="21"/>
        <v>1.032</v>
      </c>
    </row>
    <row r="366" spans="1:5">
      <c r="A366" s="15"/>
      <c r="B366" s="21" t="s">
        <v>19</v>
      </c>
      <c r="C366" s="9"/>
      <c r="D366" s="13">
        <v>0.85</v>
      </c>
      <c r="E366" s="13">
        <f t="shared" si="21"/>
        <v>1.02</v>
      </c>
    </row>
    <row r="367" spans="1:5" ht="26.25">
      <c r="A367" s="15" t="s">
        <v>475</v>
      </c>
      <c r="B367" s="21" t="s">
        <v>476</v>
      </c>
      <c r="C367" s="9" t="s">
        <v>179</v>
      </c>
      <c r="D367" s="13"/>
      <c r="E367" s="13"/>
    </row>
    <row r="368" spans="1:5">
      <c r="A368" s="15"/>
      <c r="B368" s="21" t="s">
        <v>15</v>
      </c>
      <c r="C368" s="9"/>
      <c r="D368" s="13">
        <v>2.27</v>
      </c>
      <c r="E368" s="13">
        <f t="shared" si="21"/>
        <v>2.7239999999999998</v>
      </c>
    </row>
    <row r="369" spans="1:5">
      <c r="A369" s="15"/>
      <c r="B369" s="21" t="s">
        <v>19</v>
      </c>
      <c r="C369" s="9"/>
      <c r="D369" s="13">
        <v>1.74</v>
      </c>
      <c r="E369" s="13">
        <f t="shared" si="21"/>
        <v>2.0880000000000001</v>
      </c>
    </row>
    <row r="370" spans="1:5" ht="26.25">
      <c r="A370" s="15" t="s">
        <v>477</v>
      </c>
      <c r="B370" s="21" t="s">
        <v>478</v>
      </c>
      <c r="C370" s="9" t="s">
        <v>179</v>
      </c>
      <c r="D370" s="13"/>
      <c r="E370" s="13"/>
    </row>
    <row r="371" spans="1:5">
      <c r="A371" s="15"/>
      <c r="B371" s="21" t="s">
        <v>15</v>
      </c>
      <c r="C371" s="9"/>
      <c r="D371" s="13">
        <v>0.78</v>
      </c>
      <c r="E371" s="13">
        <f t="shared" si="21"/>
        <v>0.93599999999999994</v>
      </c>
    </row>
    <row r="372" spans="1:5">
      <c r="A372" s="15"/>
      <c r="B372" s="21" t="s">
        <v>19</v>
      </c>
      <c r="C372" s="9"/>
      <c r="D372" s="13">
        <v>0.6</v>
      </c>
      <c r="E372" s="13">
        <f t="shared" si="21"/>
        <v>0.72</v>
      </c>
    </row>
    <row r="373" spans="1:5">
      <c r="A373" s="15" t="s">
        <v>479</v>
      </c>
      <c r="B373" s="21" t="s">
        <v>480</v>
      </c>
      <c r="C373" s="9" t="s">
        <v>179</v>
      </c>
      <c r="D373" s="13"/>
      <c r="E373" s="13"/>
    </row>
    <row r="374" spans="1:5">
      <c r="A374" s="15"/>
      <c r="B374" s="21" t="s">
        <v>15</v>
      </c>
      <c r="C374" s="9"/>
      <c r="D374" s="13">
        <v>0.19</v>
      </c>
      <c r="E374" s="13">
        <f t="shared" si="21"/>
        <v>0.22799999999999998</v>
      </c>
    </row>
    <row r="375" spans="1:5">
      <c r="A375" s="15"/>
      <c r="B375" s="21" t="s">
        <v>19</v>
      </c>
      <c r="C375" s="9"/>
      <c r="D375" s="13">
        <v>0.09</v>
      </c>
      <c r="E375" s="13">
        <f t="shared" si="21"/>
        <v>0.108</v>
      </c>
    </row>
    <row r="376" spans="1:5" ht="51.75">
      <c r="A376" s="15" t="s">
        <v>481</v>
      </c>
      <c r="B376" s="21" t="s">
        <v>482</v>
      </c>
      <c r="C376" s="9" t="s">
        <v>179</v>
      </c>
      <c r="D376" s="13"/>
      <c r="E376" s="13"/>
    </row>
    <row r="377" spans="1:5">
      <c r="A377" s="15"/>
      <c r="B377" s="21" t="s">
        <v>15</v>
      </c>
      <c r="C377" s="9"/>
      <c r="D377" s="13">
        <v>1.64</v>
      </c>
      <c r="E377" s="13">
        <f t="shared" si="21"/>
        <v>1.9679999999999997</v>
      </c>
    </row>
    <row r="378" spans="1:5">
      <c r="A378" s="15"/>
      <c r="B378" s="21" t="s">
        <v>19</v>
      </c>
      <c r="C378" s="9"/>
      <c r="D378" s="13">
        <v>1.29</v>
      </c>
      <c r="E378" s="13">
        <f t="shared" si="21"/>
        <v>1.548</v>
      </c>
    </row>
    <row r="379" spans="1:5" ht="64.5">
      <c r="A379" s="15" t="s">
        <v>483</v>
      </c>
      <c r="B379" s="21" t="s">
        <v>484</v>
      </c>
      <c r="C379" s="9" t="s">
        <v>179</v>
      </c>
      <c r="D379" s="13"/>
      <c r="E379" s="13"/>
    </row>
    <row r="380" spans="1:5">
      <c r="A380" s="15"/>
      <c r="B380" s="21" t="s">
        <v>15</v>
      </c>
      <c r="C380" s="9"/>
      <c r="D380" s="13">
        <v>3.63</v>
      </c>
      <c r="E380" s="13">
        <f t="shared" si="21"/>
        <v>4.3559999999999999</v>
      </c>
    </row>
    <row r="381" spans="1:5">
      <c r="A381" s="15"/>
      <c r="B381" s="21" t="s">
        <v>19</v>
      </c>
      <c r="C381" s="9"/>
      <c r="D381" s="13">
        <v>2.93</v>
      </c>
      <c r="E381" s="13">
        <f t="shared" si="21"/>
        <v>3.516</v>
      </c>
    </row>
    <row r="382" spans="1:5" ht="51.75">
      <c r="A382" s="15" t="s">
        <v>485</v>
      </c>
      <c r="B382" s="21" t="s">
        <v>486</v>
      </c>
      <c r="C382" s="9" t="s">
        <v>179</v>
      </c>
      <c r="D382" s="13"/>
      <c r="E382" s="13"/>
    </row>
    <row r="383" spans="1:5" ht="12.75" customHeight="1">
      <c r="A383" s="15"/>
      <c r="B383" s="21" t="s">
        <v>15</v>
      </c>
      <c r="C383" s="9"/>
      <c r="D383" s="13">
        <v>1.97</v>
      </c>
      <c r="E383" s="13">
        <f t="shared" si="21"/>
        <v>2.3639999999999999</v>
      </c>
    </row>
    <row r="384" spans="1:5" ht="13.5" customHeight="1">
      <c r="A384" s="15"/>
      <c r="B384" s="21" t="s">
        <v>19</v>
      </c>
      <c r="C384" s="9"/>
      <c r="D384" s="13">
        <v>1.62</v>
      </c>
      <c r="E384" s="13">
        <f t="shared" si="21"/>
        <v>1.944</v>
      </c>
    </row>
    <row r="385" spans="1:5" ht="63" customHeight="1">
      <c r="A385" s="15" t="s">
        <v>487</v>
      </c>
      <c r="B385" s="21" t="s">
        <v>488</v>
      </c>
      <c r="C385" s="9" t="s">
        <v>179</v>
      </c>
      <c r="D385" s="13"/>
      <c r="E385" s="13"/>
    </row>
    <row r="386" spans="1:5" ht="13.5" customHeight="1">
      <c r="A386" s="15"/>
      <c r="B386" s="21" t="s">
        <v>15</v>
      </c>
      <c r="C386" s="9"/>
      <c r="D386" s="13">
        <v>1.72</v>
      </c>
      <c r="E386" s="13">
        <f t="shared" si="21"/>
        <v>2.0640000000000001</v>
      </c>
    </row>
    <row r="387" spans="1:5" ht="13.5" customHeight="1">
      <c r="A387" s="15"/>
      <c r="B387" s="21" t="s">
        <v>19</v>
      </c>
      <c r="C387" s="9"/>
      <c r="D387" s="13">
        <v>1.37</v>
      </c>
      <c r="E387" s="13">
        <f t="shared" si="21"/>
        <v>1.6440000000000001</v>
      </c>
    </row>
    <row r="388" spans="1:5" ht="24.75" customHeight="1">
      <c r="A388" s="15" t="s">
        <v>489</v>
      </c>
      <c r="B388" s="21" t="s">
        <v>490</v>
      </c>
      <c r="C388" s="9" t="s">
        <v>179</v>
      </c>
      <c r="D388" s="13"/>
      <c r="E388" s="13"/>
    </row>
    <row r="389" spans="1:5">
      <c r="A389" s="15"/>
      <c r="B389" s="21" t="s">
        <v>15</v>
      </c>
      <c r="C389" s="9"/>
      <c r="D389" s="13">
        <v>1.81</v>
      </c>
      <c r="E389" s="13">
        <f t="shared" si="21"/>
        <v>2.1720000000000002</v>
      </c>
    </row>
    <row r="390" spans="1:5">
      <c r="A390" s="15"/>
      <c r="B390" s="21" t="s">
        <v>19</v>
      </c>
      <c r="C390" s="9"/>
      <c r="D390" s="13">
        <v>1.37</v>
      </c>
      <c r="E390" s="13">
        <f t="shared" si="21"/>
        <v>1.6440000000000001</v>
      </c>
    </row>
    <row r="391" spans="1:5" ht="25.5" customHeight="1">
      <c r="A391" s="15" t="s">
        <v>491</v>
      </c>
      <c r="B391" s="21" t="s">
        <v>492</v>
      </c>
      <c r="C391" s="9" t="s">
        <v>179</v>
      </c>
      <c r="D391" s="13"/>
      <c r="E391" s="13"/>
    </row>
    <row r="392" spans="1:5" ht="13.5" customHeight="1">
      <c r="A392" s="15"/>
      <c r="B392" s="21" t="s">
        <v>15</v>
      </c>
      <c r="C392" s="9"/>
      <c r="D392" s="13">
        <v>1.81</v>
      </c>
      <c r="E392" s="13">
        <f t="shared" si="21"/>
        <v>2.1720000000000002</v>
      </c>
    </row>
    <row r="393" spans="1:5" ht="14.25" customHeight="1">
      <c r="A393" s="15"/>
      <c r="B393" s="21" t="s">
        <v>19</v>
      </c>
      <c r="C393" s="9"/>
      <c r="D393" s="13">
        <v>1.37</v>
      </c>
      <c r="E393" s="13">
        <f t="shared" ref="E393:E444" si="22">D393*1.2</f>
        <v>1.6440000000000001</v>
      </c>
    </row>
    <row r="394" spans="1:5" ht="25.5" customHeight="1">
      <c r="A394" s="15" t="s">
        <v>493</v>
      </c>
      <c r="B394" s="21" t="s">
        <v>494</v>
      </c>
      <c r="C394" s="9" t="s">
        <v>179</v>
      </c>
      <c r="D394" s="13"/>
      <c r="E394" s="13"/>
    </row>
    <row r="395" spans="1:5" ht="13.5" customHeight="1">
      <c r="A395" s="15"/>
      <c r="B395" s="21" t="s">
        <v>15</v>
      </c>
      <c r="C395" s="9"/>
      <c r="D395" s="13">
        <v>2.04</v>
      </c>
      <c r="E395" s="13">
        <f t="shared" si="22"/>
        <v>2.448</v>
      </c>
    </row>
    <row r="396" spans="1:5">
      <c r="A396" s="15"/>
      <c r="B396" s="21" t="s">
        <v>19</v>
      </c>
      <c r="C396" s="9"/>
      <c r="D396" s="13">
        <v>2.04</v>
      </c>
      <c r="E396" s="13">
        <f t="shared" si="22"/>
        <v>2.448</v>
      </c>
    </row>
    <row r="397" spans="1:5">
      <c r="A397" s="15" t="s">
        <v>495</v>
      </c>
      <c r="B397" s="21" t="s">
        <v>496</v>
      </c>
      <c r="C397" s="9"/>
      <c r="D397" s="13"/>
      <c r="E397" s="13"/>
    </row>
    <row r="398" spans="1:5" ht="26.25">
      <c r="A398" s="15" t="s">
        <v>497</v>
      </c>
      <c r="B398" s="21" t="s">
        <v>498</v>
      </c>
      <c r="C398" s="9"/>
      <c r="D398" s="13"/>
      <c r="E398" s="13"/>
    </row>
    <row r="399" spans="1:5" ht="42">
      <c r="A399" s="15" t="s">
        <v>499</v>
      </c>
      <c r="B399" s="21" t="s">
        <v>500</v>
      </c>
      <c r="C399" s="9" t="s">
        <v>179</v>
      </c>
      <c r="D399" s="13"/>
      <c r="E399" s="13"/>
    </row>
    <row r="400" spans="1:5">
      <c r="A400" s="15"/>
      <c r="B400" s="21" t="s">
        <v>15</v>
      </c>
      <c r="C400" s="9"/>
      <c r="D400" s="13">
        <v>0.56999999999999995</v>
      </c>
      <c r="E400" s="13">
        <f t="shared" si="22"/>
        <v>0.68399999999999994</v>
      </c>
    </row>
    <row r="401" spans="1:5">
      <c r="A401" s="15"/>
      <c r="B401" s="21" t="s">
        <v>19</v>
      </c>
      <c r="C401" s="9"/>
      <c r="D401" s="13">
        <v>0.28999999999999998</v>
      </c>
      <c r="E401" s="13">
        <f t="shared" si="22"/>
        <v>0.34799999999999998</v>
      </c>
    </row>
    <row r="402" spans="1:5" ht="39">
      <c r="A402" s="15" t="s">
        <v>501</v>
      </c>
      <c r="B402" s="21" t="s">
        <v>502</v>
      </c>
      <c r="C402" s="9"/>
      <c r="D402" s="13"/>
      <c r="E402" s="13"/>
    </row>
    <row r="403" spans="1:5">
      <c r="A403" s="15" t="s">
        <v>503</v>
      </c>
      <c r="B403" s="21" t="s">
        <v>504</v>
      </c>
      <c r="C403" s="9" t="s">
        <v>179</v>
      </c>
      <c r="D403" s="13"/>
      <c r="E403" s="13"/>
    </row>
    <row r="404" spans="1:5">
      <c r="A404" s="15"/>
      <c r="B404" s="21" t="s">
        <v>15</v>
      </c>
      <c r="C404" s="9"/>
      <c r="D404" s="13">
        <v>0.66</v>
      </c>
      <c r="E404" s="13">
        <f t="shared" si="22"/>
        <v>0.79200000000000004</v>
      </c>
    </row>
    <row r="405" spans="1:5">
      <c r="A405" s="15"/>
      <c r="B405" s="21" t="s">
        <v>19</v>
      </c>
      <c r="C405" s="9"/>
      <c r="D405" s="13">
        <v>0.33</v>
      </c>
      <c r="E405" s="13">
        <f t="shared" si="22"/>
        <v>0.39600000000000002</v>
      </c>
    </row>
    <row r="406" spans="1:5" ht="26.25">
      <c r="A406" s="15" t="s">
        <v>505</v>
      </c>
      <c r="B406" s="21" t="s">
        <v>506</v>
      </c>
      <c r="C406" s="9" t="s">
        <v>179</v>
      </c>
      <c r="D406" s="13"/>
      <c r="E406" s="13"/>
    </row>
    <row r="407" spans="1:5">
      <c r="A407" s="15"/>
      <c r="B407" s="21" t="s">
        <v>15</v>
      </c>
      <c r="C407" s="9"/>
      <c r="D407" s="13">
        <v>0.66</v>
      </c>
      <c r="E407" s="13">
        <f t="shared" si="22"/>
        <v>0.79200000000000004</v>
      </c>
    </row>
    <row r="408" spans="1:5">
      <c r="A408" s="15"/>
      <c r="B408" s="21" t="s">
        <v>19</v>
      </c>
      <c r="C408" s="9"/>
      <c r="D408" s="13">
        <v>0.33</v>
      </c>
      <c r="E408" s="13">
        <f t="shared" si="22"/>
        <v>0.39600000000000002</v>
      </c>
    </row>
    <row r="409" spans="1:5" ht="39">
      <c r="A409" s="15" t="s">
        <v>507</v>
      </c>
      <c r="B409" s="21" t="s">
        <v>508</v>
      </c>
      <c r="C409" s="9" t="s">
        <v>179</v>
      </c>
      <c r="D409" s="13"/>
      <c r="E409" s="13"/>
    </row>
    <row r="410" spans="1:5" ht="13.5" customHeight="1">
      <c r="A410" s="15"/>
      <c r="B410" s="21" t="s">
        <v>15</v>
      </c>
      <c r="C410" s="9"/>
      <c r="D410" s="13">
        <v>0.88</v>
      </c>
      <c r="E410" s="13">
        <f t="shared" si="22"/>
        <v>1.056</v>
      </c>
    </row>
    <row r="411" spans="1:5" ht="13.5" customHeight="1">
      <c r="A411" s="15"/>
      <c r="B411" s="21" t="s">
        <v>19</v>
      </c>
      <c r="C411" s="9"/>
      <c r="D411" s="13">
        <v>0.46</v>
      </c>
      <c r="E411" s="13">
        <f t="shared" si="22"/>
        <v>0.55200000000000005</v>
      </c>
    </row>
    <row r="412" spans="1:5" ht="24.75" customHeight="1">
      <c r="A412" s="15" t="s">
        <v>509</v>
      </c>
      <c r="B412" s="21" t="s">
        <v>510</v>
      </c>
      <c r="C412" s="9" t="s">
        <v>179</v>
      </c>
      <c r="D412" s="13"/>
      <c r="E412" s="13"/>
    </row>
    <row r="413" spans="1:5" ht="13.5" customHeight="1">
      <c r="A413" s="15"/>
      <c r="B413" s="21" t="s">
        <v>15</v>
      </c>
      <c r="C413" s="9"/>
      <c r="D413" s="13">
        <v>1.5</v>
      </c>
      <c r="E413" s="13">
        <f t="shared" si="22"/>
        <v>1.7999999999999998</v>
      </c>
    </row>
    <row r="414" spans="1:5">
      <c r="A414" s="15"/>
      <c r="B414" s="21" t="s">
        <v>19</v>
      </c>
      <c r="C414" s="9"/>
      <c r="D414" s="13">
        <v>0.75</v>
      </c>
      <c r="E414" s="13">
        <f t="shared" si="22"/>
        <v>0.89999999999999991</v>
      </c>
    </row>
    <row r="415" spans="1:5" ht="26.25">
      <c r="A415" s="15" t="s">
        <v>511</v>
      </c>
      <c r="B415" s="21" t="s">
        <v>512</v>
      </c>
      <c r="C415" s="9" t="s">
        <v>179</v>
      </c>
      <c r="D415" s="13"/>
      <c r="E415" s="13"/>
    </row>
    <row r="416" spans="1:5">
      <c r="A416" s="15"/>
      <c r="B416" s="21" t="s">
        <v>15</v>
      </c>
      <c r="C416" s="9"/>
      <c r="D416" s="13">
        <v>0.79</v>
      </c>
      <c r="E416" s="13">
        <f t="shared" si="22"/>
        <v>0.94799999999999995</v>
      </c>
    </row>
    <row r="417" spans="1:5">
      <c r="A417" s="15"/>
      <c r="B417" s="21" t="s">
        <v>19</v>
      </c>
      <c r="C417" s="9"/>
      <c r="D417" s="13">
        <v>0.4</v>
      </c>
      <c r="E417" s="13">
        <f t="shared" si="22"/>
        <v>0.48</v>
      </c>
    </row>
    <row r="418" spans="1:5" ht="26.25">
      <c r="A418" s="15" t="s">
        <v>513</v>
      </c>
      <c r="B418" s="21" t="s">
        <v>514</v>
      </c>
      <c r="C418" s="9" t="s">
        <v>179</v>
      </c>
      <c r="D418" s="13"/>
      <c r="E418" s="13"/>
    </row>
    <row r="419" spans="1:5">
      <c r="A419" s="15"/>
      <c r="B419" s="21" t="s">
        <v>15</v>
      </c>
      <c r="C419" s="9"/>
      <c r="D419" s="13">
        <v>0.66</v>
      </c>
      <c r="E419" s="13">
        <f t="shared" si="22"/>
        <v>0.79200000000000004</v>
      </c>
    </row>
    <row r="420" spans="1:5">
      <c r="A420" s="15"/>
      <c r="B420" s="21" t="s">
        <v>19</v>
      </c>
      <c r="C420" s="9"/>
      <c r="D420" s="13">
        <v>0.33</v>
      </c>
      <c r="E420" s="13">
        <f t="shared" si="22"/>
        <v>0.39600000000000002</v>
      </c>
    </row>
    <row r="421" spans="1:5" ht="26.25">
      <c r="A421" s="15" t="s">
        <v>515</v>
      </c>
      <c r="B421" s="21" t="s">
        <v>516</v>
      </c>
      <c r="C421" s="9" t="s">
        <v>179</v>
      </c>
      <c r="D421" s="13"/>
      <c r="E421" s="13"/>
    </row>
    <row r="422" spans="1:5">
      <c r="A422" s="15"/>
      <c r="B422" s="21" t="s">
        <v>15</v>
      </c>
      <c r="C422" s="9"/>
      <c r="D422" s="13">
        <v>1.1499999999999999</v>
      </c>
      <c r="E422" s="13">
        <f t="shared" si="22"/>
        <v>1.38</v>
      </c>
    </row>
    <row r="423" spans="1:5">
      <c r="A423" s="15"/>
      <c r="B423" s="21" t="s">
        <v>19</v>
      </c>
      <c r="C423" s="9"/>
      <c r="D423" s="13">
        <v>0.59</v>
      </c>
      <c r="E423" s="13">
        <f t="shared" si="22"/>
        <v>0.70799999999999996</v>
      </c>
    </row>
    <row r="424" spans="1:5" ht="26.25">
      <c r="A424" s="15" t="s">
        <v>517</v>
      </c>
      <c r="B424" s="21" t="s">
        <v>518</v>
      </c>
      <c r="C424" s="9" t="s">
        <v>179</v>
      </c>
      <c r="D424" s="13"/>
      <c r="E424" s="13"/>
    </row>
    <row r="425" spans="1:5">
      <c r="A425" s="15"/>
      <c r="B425" s="21" t="s">
        <v>15</v>
      </c>
      <c r="C425" s="9"/>
      <c r="D425" s="13">
        <v>1.1499999999999999</v>
      </c>
      <c r="E425" s="13">
        <f t="shared" si="22"/>
        <v>1.38</v>
      </c>
    </row>
    <row r="426" spans="1:5">
      <c r="A426" s="15"/>
      <c r="B426" s="21" t="s">
        <v>19</v>
      </c>
      <c r="C426" s="9"/>
      <c r="D426" s="13">
        <v>0.59</v>
      </c>
      <c r="E426" s="13">
        <f t="shared" si="22"/>
        <v>0.70799999999999996</v>
      </c>
    </row>
    <row r="427" spans="1:5" ht="26.25">
      <c r="A427" s="15" t="s">
        <v>519</v>
      </c>
      <c r="B427" s="21" t="s">
        <v>520</v>
      </c>
      <c r="C427" s="9" t="s">
        <v>179</v>
      </c>
      <c r="D427" s="13"/>
      <c r="E427" s="13"/>
    </row>
    <row r="428" spans="1:5">
      <c r="A428" s="15"/>
      <c r="B428" s="21" t="s">
        <v>15</v>
      </c>
      <c r="C428" s="9"/>
      <c r="D428" s="13">
        <v>1.1499999999999999</v>
      </c>
      <c r="E428" s="13">
        <f t="shared" si="22"/>
        <v>1.38</v>
      </c>
    </row>
    <row r="429" spans="1:5">
      <c r="A429" s="15"/>
      <c r="B429" s="21" t="s">
        <v>19</v>
      </c>
      <c r="C429" s="9"/>
      <c r="D429" s="13">
        <v>0.59</v>
      </c>
      <c r="E429" s="13">
        <f t="shared" si="22"/>
        <v>0.70799999999999996</v>
      </c>
    </row>
    <row r="430" spans="1:5" ht="51.75">
      <c r="A430" s="15" t="s">
        <v>521</v>
      </c>
      <c r="B430" s="21" t="s">
        <v>522</v>
      </c>
      <c r="C430" s="9" t="s">
        <v>179</v>
      </c>
      <c r="D430" s="13"/>
      <c r="E430" s="13"/>
    </row>
    <row r="431" spans="1:5">
      <c r="A431" s="15"/>
      <c r="B431" s="21" t="s">
        <v>15</v>
      </c>
      <c r="C431" s="9"/>
      <c r="D431" s="13">
        <v>1.62</v>
      </c>
      <c r="E431" s="13">
        <f t="shared" si="22"/>
        <v>1.944</v>
      </c>
    </row>
    <row r="432" spans="1:5">
      <c r="A432" s="15"/>
      <c r="B432" s="21" t="s">
        <v>19</v>
      </c>
      <c r="C432" s="9"/>
      <c r="D432" s="13">
        <v>0.83</v>
      </c>
      <c r="E432" s="13">
        <f t="shared" si="22"/>
        <v>0.99599999999999989</v>
      </c>
    </row>
    <row r="433" spans="1:5" ht="26.25">
      <c r="A433" s="15" t="s">
        <v>523</v>
      </c>
      <c r="B433" s="21" t="s">
        <v>524</v>
      </c>
      <c r="C433" s="9" t="s">
        <v>179</v>
      </c>
      <c r="D433" s="13"/>
      <c r="E433" s="13"/>
    </row>
    <row r="434" spans="1:5">
      <c r="A434" s="15"/>
      <c r="B434" s="21" t="s">
        <v>15</v>
      </c>
      <c r="C434" s="9"/>
      <c r="D434" s="13">
        <v>0.53</v>
      </c>
      <c r="E434" s="13">
        <f t="shared" si="22"/>
        <v>0.63600000000000001</v>
      </c>
    </row>
    <row r="435" spans="1:5">
      <c r="A435" s="15"/>
      <c r="B435" s="21" t="s">
        <v>19</v>
      </c>
      <c r="C435" s="9"/>
      <c r="D435" s="13">
        <v>0.27</v>
      </c>
      <c r="E435" s="13">
        <f t="shared" si="22"/>
        <v>0.32400000000000001</v>
      </c>
    </row>
    <row r="436" spans="1:5" ht="26.25">
      <c r="A436" s="15" t="s">
        <v>525</v>
      </c>
      <c r="B436" s="21" t="s">
        <v>526</v>
      </c>
      <c r="C436" s="9" t="s">
        <v>179</v>
      </c>
      <c r="D436" s="13"/>
      <c r="E436" s="13"/>
    </row>
    <row r="437" spans="1:5">
      <c r="A437" s="15"/>
      <c r="B437" s="21" t="s">
        <v>15</v>
      </c>
      <c r="C437" s="9"/>
      <c r="D437" s="13">
        <v>0.82</v>
      </c>
      <c r="E437" s="13">
        <f t="shared" si="22"/>
        <v>0.98399999999999987</v>
      </c>
    </row>
    <row r="438" spans="1:5">
      <c r="A438" s="15"/>
      <c r="B438" s="21" t="s">
        <v>19</v>
      </c>
      <c r="C438" s="9"/>
      <c r="D438" s="13">
        <v>0.43</v>
      </c>
      <c r="E438" s="13">
        <f t="shared" si="22"/>
        <v>0.51600000000000001</v>
      </c>
    </row>
    <row r="439" spans="1:5" ht="26.25">
      <c r="A439" s="15" t="s">
        <v>527</v>
      </c>
      <c r="B439" s="21" t="s">
        <v>528</v>
      </c>
      <c r="C439" s="9" t="s">
        <v>179</v>
      </c>
      <c r="D439" s="13"/>
      <c r="E439" s="13"/>
    </row>
    <row r="440" spans="1:5">
      <c r="A440" s="15"/>
      <c r="B440" s="21" t="s">
        <v>15</v>
      </c>
      <c r="C440" s="9"/>
      <c r="D440" s="13">
        <v>0.56999999999999995</v>
      </c>
      <c r="E440" s="13">
        <f t="shared" si="22"/>
        <v>0.68399999999999994</v>
      </c>
    </row>
    <row r="441" spans="1:5">
      <c r="A441" s="15"/>
      <c r="B441" s="21" t="s">
        <v>19</v>
      </c>
      <c r="C441" s="9"/>
      <c r="D441" s="13">
        <v>0.28999999999999998</v>
      </c>
      <c r="E441" s="13">
        <f t="shared" si="22"/>
        <v>0.34799999999999998</v>
      </c>
    </row>
    <row r="442" spans="1:5" ht="26.25">
      <c r="A442" s="15" t="s">
        <v>529</v>
      </c>
      <c r="B442" s="21" t="s">
        <v>530</v>
      </c>
      <c r="C442" s="9" t="s">
        <v>179</v>
      </c>
      <c r="D442" s="13"/>
      <c r="E442" s="13"/>
    </row>
    <row r="443" spans="1:5">
      <c r="A443" s="15"/>
      <c r="B443" s="21" t="s">
        <v>15</v>
      </c>
      <c r="C443" s="9"/>
      <c r="D443" s="13">
        <v>0.56999999999999995</v>
      </c>
      <c r="E443" s="13">
        <f t="shared" si="22"/>
        <v>0.68399999999999994</v>
      </c>
    </row>
    <row r="444" spans="1:5">
      <c r="A444" s="15"/>
      <c r="B444" s="21" t="s">
        <v>19</v>
      </c>
      <c r="C444" s="9"/>
      <c r="D444" s="13">
        <v>0.28999999999999998</v>
      </c>
      <c r="E444" s="13">
        <f t="shared" si="22"/>
        <v>0.34799999999999998</v>
      </c>
    </row>
    <row r="445" spans="1:5" ht="39">
      <c r="A445" s="15" t="s">
        <v>531</v>
      </c>
      <c r="B445" s="21" t="s">
        <v>532</v>
      </c>
      <c r="C445" s="9" t="s">
        <v>179</v>
      </c>
      <c r="D445" s="13"/>
      <c r="E445" s="13"/>
    </row>
    <row r="446" spans="1:5">
      <c r="A446" s="15"/>
      <c r="B446" s="21" t="s">
        <v>15</v>
      </c>
      <c r="C446" s="9"/>
      <c r="D446" s="13">
        <v>1.31</v>
      </c>
      <c r="E446" s="13">
        <f t="shared" ref="E446:E490" si="23">D446*1.2</f>
        <v>1.5720000000000001</v>
      </c>
    </row>
    <row r="447" spans="1:5">
      <c r="A447" s="15"/>
      <c r="B447" s="21" t="s">
        <v>19</v>
      </c>
      <c r="C447" s="9"/>
      <c r="D447" s="13">
        <v>0.67</v>
      </c>
      <c r="E447" s="13">
        <f t="shared" si="23"/>
        <v>0.80400000000000005</v>
      </c>
    </row>
    <row r="448" spans="1:5" ht="26.25">
      <c r="A448" s="15" t="s">
        <v>533</v>
      </c>
      <c r="B448" s="21" t="s">
        <v>534</v>
      </c>
      <c r="C448" s="9" t="s">
        <v>179</v>
      </c>
      <c r="D448" s="13"/>
      <c r="E448" s="13"/>
    </row>
    <row r="449" spans="1:5" ht="12.75" customHeight="1">
      <c r="A449" s="15"/>
      <c r="B449" s="21" t="s">
        <v>15</v>
      </c>
      <c r="C449" s="9"/>
      <c r="D449" s="13">
        <v>1.88</v>
      </c>
      <c r="E449" s="13">
        <f t="shared" si="23"/>
        <v>2.2559999999999998</v>
      </c>
    </row>
    <row r="450" spans="1:5" ht="14.25" customHeight="1">
      <c r="A450" s="15"/>
      <c r="B450" s="21" t="s">
        <v>19</v>
      </c>
      <c r="C450" s="9"/>
      <c r="D450" s="13">
        <v>0.94</v>
      </c>
      <c r="E450" s="13">
        <f t="shared" si="23"/>
        <v>1.1279999999999999</v>
      </c>
    </row>
    <row r="451" spans="1:5">
      <c r="A451" s="15" t="s">
        <v>535</v>
      </c>
      <c r="B451" s="21" t="s">
        <v>536</v>
      </c>
      <c r="C451" s="9" t="s">
        <v>179</v>
      </c>
      <c r="D451" s="13"/>
      <c r="E451" s="13"/>
    </row>
    <row r="452" spans="1:5" ht="13.5" customHeight="1">
      <c r="A452" s="15"/>
      <c r="B452" s="21" t="s">
        <v>15</v>
      </c>
      <c r="C452" s="9"/>
      <c r="D452" s="13">
        <v>2.41</v>
      </c>
      <c r="E452" s="13">
        <f t="shared" si="23"/>
        <v>2.8919999999999999</v>
      </c>
    </row>
    <row r="453" spans="1:5" ht="12.75" customHeight="1">
      <c r="A453" s="15"/>
      <c r="B453" s="21" t="s">
        <v>19</v>
      </c>
      <c r="C453" s="9"/>
      <c r="D453" s="13">
        <v>1.2</v>
      </c>
      <c r="E453" s="13">
        <f t="shared" si="23"/>
        <v>1.44</v>
      </c>
    </row>
    <row r="454" spans="1:5" ht="26.25">
      <c r="A454" s="15" t="s">
        <v>537</v>
      </c>
      <c r="B454" s="21" t="s">
        <v>538</v>
      </c>
      <c r="C454" s="9"/>
      <c r="D454" s="13"/>
      <c r="E454" s="13"/>
    </row>
    <row r="455" spans="1:5">
      <c r="A455" s="15" t="s">
        <v>539</v>
      </c>
      <c r="B455" s="21" t="s">
        <v>504</v>
      </c>
      <c r="C455" s="9" t="s">
        <v>179</v>
      </c>
      <c r="D455" s="13"/>
      <c r="E455" s="13"/>
    </row>
    <row r="456" spans="1:5" ht="12.75" customHeight="1">
      <c r="A456" s="15"/>
      <c r="B456" s="21" t="s">
        <v>15</v>
      </c>
      <c r="C456" s="9"/>
      <c r="D456" s="13">
        <v>1.32</v>
      </c>
      <c r="E456" s="13">
        <f t="shared" si="23"/>
        <v>1.5840000000000001</v>
      </c>
    </row>
    <row r="457" spans="1:5" ht="12.75" customHeight="1">
      <c r="A457" s="15"/>
      <c r="B457" s="21" t="s">
        <v>19</v>
      </c>
      <c r="C457" s="9"/>
      <c r="D457" s="13">
        <v>0.66</v>
      </c>
      <c r="E457" s="13">
        <f t="shared" si="23"/>
        <v>0.79200000000000004</v>
      </c>
    </row>
    <row r="458" spans="1:5" ht="26.25">
      <c r="A458" s="15" t="s">
        <v>540</v>
      </c>
      <c r="B458" s="21" t="s">
        <v>506</v>
      </c>
      <c r="C458" s="9" t="s">
        <v>179</v>
      </c>
      <c r="D458" s="13"/>
      <c r="E458" s="13"/>
    </row>
    <row r="459" spans="1:5" ht="12" customHeight="1">
      <c r="A459" s="15"/>
      <c r="B459" s="21" t="s">
        <v>15</v>
      </c>
      <c r="C459" s="9"/>
      <c r="D459" s="13">
        <v>1.32</v>
      </c>
      <c r="E459" s="13">
        <f t="shared" si="23"/>
        <v>1.5840000000000001</v>
      </c>
    </row>
    <row r="460" spans="1:5" ht="13.5" customHeight="1">
      <c r="A460" s="15"/>
      <c r="B460" s="21" t="s">
        <v>19</v>
      </c>
      <c r="C460" s="9"/>
      <c r="D460" s="13">
        <v>0.66</v>
      </c>
      <c r="E460" s="13">
        <f t="shared" si="23"/>
        <v>0.79200000000000004</v>
      </c>
    </row>
    <row r="461" spans="1:5" ht="26.25">
      <c r="A461" s="15" t="s">
        <v>541</v>
      </c>
      <c r="B461" s="21" t="s">
        <v>542</v>
      </c>
      <c r="C461" s="9" t="s">
        <v>179</v>
      </c>
      <c r="D461" s="13"/>
      <c r="E461" s="13"/>
    </row>
    <row r="462" spans="1:5">
      <c r="A462" s="15"/>
      <c r="B462" s="21" t="s">
        <v>15</v>
      </c>
      <c r="C462" s="9"/>
      <c r="D462" s="13">
        <v>2.81</v>
      </c>
      <c r="E462" s="13">
        <f t="shared" si="23"/>
        <v>3.3719999999999999</v>
      </c>
    </row>
    <row r="463" spans="1:5">
      <c r="A463" s="15"/>
      <c r="B463" s="21" t="s">
        <v>19</v>
      </c>
      <c r="C463" s="9"/>
      <c r="D463" s="13">
        <v>1.4</v>
      </c>
      <c r="E463" s="13">
        <f t="shared" si="23"/>
        <v>1.68</v>
      </c>
    </row>
    <row r="464" spans="1:5" ht="26.25">
      <c r="A464" s="15" t="s">
        <v>543</v>
      </c>
      <c r="B464" s="21" t="s">
        <v>544</v>
      </c>
      <c r="C464" s="9" t="s">
        <v>179</v>
      </c>
      <c r="D464" s="13"/>
      <c r="E464" s="13"/>
    </row>
    <row r="465" spans="1:5">
      <c r="A465" s="15"/>
      <c r="B465" s="21" t="s">
        <v>15</v>
      </c>
      <c r="C465" s="9"/>
      <c r="D465" s="13">
        <v>2.1</v>
      </c>
      <c r="E465" s="13">
        <f t="shared" si="23"/>
        <v>2.52</v>
      </c>
    </row>
    <row r="466" spans="1:5">
      <c r="A466" s="15"/>
      <c r="B466" s="21" t="s">
        <v>19</v>
      </c>
      <c r="C466" s="9"/>
      <c r="D466" s="13">
        <v>1.05</v>
      </c>
      <c r="E466" s="13">
        <f t="shared" si="23"/>
        <v>1.26</v>
      </c>
    </row>
    <row r="467" spans="1:5" ht="26.25">
      <c r="A467" s="15" t="s">
        <v>545</v>
      </c>
      <c r="B467" s="21" t="s">
        <v>546</v>
      </c>
      <c r="C467" s="9"/>
      <c r="D467" s="13"/>
      <c r="E467" s="13"/>
    </row>
    <row r="468" spans="1:5">
      <c r="A468" s="15" t="s">
        <v>547</v>
      </c>
      <c r="B468" s="21" t="s">
        <v>548</v>
      </c>
      <c r="C468" s="9" t="s">
        <v>179</v>
      </c>
      <c r="D468" s="13"/>
      <c r="E468" s="13"/>
    </row>
    <row r="469" spans="1:5">
      <c r="A469" s="15"/>
      <c r="B469" s="21" t="s">
        <v>15</v>
      </c>
      <c r="C469" s="9"/>
      <c r="D469" s="13">
        <v>1.04</v>
      </c>
      <c r="E469" s="13">
        <f t="shared" si="23"/>
        <v>1.248</v>
      </c>
    </row>
    <row r="470" spans="1:5">
      <c r="A470" s="15"/>
      <c r="B470" s="21" t="s">
        <v>19</v>
      </c>
      <c r="C470" s="9"/>
      <c r="D470" s="13">
        <v>0.53</v>
      </c>
      <c r="E470" s="13">
        <f t="shared" si="23"/>
        <v>0.63600000000000001</v>
      </c>
    </row>
    <row r="471" spans="1:5" ht="26.25">
      <c r="A471" s="15" t="s">
        <v>549</v>
      </c>
      <c r="B471" s="21" t="s">
        <v>550</v>
      </c>
      <c r="C471" s="9" t="s">
        <v>179</v>
      </c>
      <c r="D471" s="13"/>
      <c r="E471" s="13"/>
    </row>
    <row r="472" spans="1:5">
      <c r="A472" s="15"/>
      <c r="B472" s="21" t="s">
        <v>15</v>
      </c>
      <c r="C472" s="9"/>
      <c r="D472" s="13">
        <v>1.04</v>
      </c>
      <c r="E472" s="13">
        <f t="shared" si="23"/>
        <v>1.248</v>
      </c>
    </row>
    <row r="473" spans="1:5">
      <c r="A473" s="15"/>
      <c r="B473" s="21" t="s">
        <v>19</v>
      </c>
      <c r="C473" s="9"/>
      <c r="D473" s="13">
        <v>0.53</v>
      </c>
      <c r="E473" s="13">
        <f t="shared" si="23"/>
        <v>0.63600000000000001</v>
      </c>
    </row>
    <row r="474" spans="1:5">
      <c r="A474" s="15" t="s">
        <v>551</v>
      </c>
      <c r="B474" s="21" t="s">
        <v>552</v>
      </c>
      <c r="C474" s="9"/>
      <c r="D474" s="13"/>
      <c r="E474" s="13"/>
    </row>
    <row r="475" spans="1:5">
      <c r="A475" s="15" t="s">
        <v>553</v>
      </c>
      <c r="B475" s="21" t="s">
        <v>548</v>
      </c>
      <c r="C475" s="9" t="s">
        <v>179</v>
      </c>
      <c r="D475" s="13"/>
      <c r="E475" s="13"/>
    </row>
    <row r="476" spans="1:5">
      <c r="A476" s="15"/>
      <c r="B476" s="21" t="s">
        <v>15</v>
      </c>
      <c r="C476" s="9"/>
      <c r="D476" s="13">
        <v>1.5</v>
      </c>
      <c r="E476" s="13">
        <f t="shared" si="23"/>
        <v>1.7999999999999998</v>
      </c>
    </row>
    <row r="477" spans="1:5">
      <c r="A477" s="15"/>
      <c r="B477" s="21" t="s">
        <v>19</v>
      </c>
      <c r="C477" s="9"/>
      <c r="D477" s="13">
        <v>0.75</v>
      </c>
      <c r="E477" s="13">
        <f t="shared" si="23"/>
        <v>0.89999999999999991</v>
      </c>
    </row>
    <row r="478" spans="1:5" ht="26.25">
      <c r="A478" s="15" t="s">
        <v>554</v>
      </c>
      <c r="B478" s="21" t="s">
        <v>550</v>
      </c>
      <c r="C478" s="9" t="s">
        <v>179</v>
      </c>
      <c r="D478" s="13"/>
      <c r="E478" s="13"/>
    </row>
    <row r="479" spans="1:5">
      <c r="A479" s="15"/>
      <c r="B479" s="21" t="s">
        <v>15</v>
      </c>
      <c r="C479" s="9"/>
      <c r="D479" s="13">
        <v>1.5</v>
      </c>
      <c r="E479" s="13">
        <f t="shared" si="23"/>
        <v>1.7999999999999998</v>
      </c>
    </row>
    <row r="480" spans="1:5">
      <c r="A480" s="15"/>
      <c r="B480" s="21" t="s">
        <v>19</v>
      </c>
      <c r="C480" s="9"/>
      <c r="D480" s="13">
        <v>0.75</v>
      </c>
      <c r="E480" s="13">
        <f t="shared" si="23"/>
        <v>0.89999999999999991</v>
      </c>
    </row>
    <row r="481" spans="1:5">
      <c r="A481" s="15" t="s">
        <v>555</v>
      </c>
      <c r="B481" s="21" t="s">
        <v>556</v>
      </c>
      <c r="C481" s="9" t="s">
        <v>179</v>
      </c>
      <c r="D481" s="13"/>
      <c r="E481" s="13"/>
    </row>
    <row r="482" spans="1:5">
      <c r="A482" s="15"/>
      <c r="B482" s="21" t="s">
        <v>15</v>
      </c>
      <c r="C482" s="9"/>
      <c r="D482" s="13">
        <v>0.56999999999999995</v>
      </c>
      <c r="E482" s="13">
        <f t="shared" si="23"/>
        <v>0.68399999999999994</v>
      </c>
    </row>
    <row r="483" spans="1:5">
      <c r="A483" s="15"/>
      <c r="B483" s="21" t="s">
        <v>19</v>
      </c>
      <c r="C483" s="9"/>
      <c r="D483" s="13">
        <v>0.28999999999999998</v>
      </c>
      <c r="E483" s="13">
        <f t="shared" si="23"/>
        <v>0.34799999999999998</v>
      </c>
    </row>
    <row r="484" spans="1:5">
      <c r="A484" s="15" t="s">
        <v>557</v>
      </c>
      <c r="B484" s="21" t="s">
        <v>558</v>
      </c>
      <c r="C484" s="9" t="s">
        <v>179</v>
      </c>
      <c r="D484" s="13"/>
      <c r="E484" s="13"/>
    </row>
    <row r="485" spans="1:5">
      <c r="A485" s="15"/>
      <c r="B485" s="21" t="s">
        <v>15</v>
      </c>
      <c r="C485" s="9"/>
      <c r="D485" s="13">
        <v>1.01</v>
      </c>
      <c r="E485" s="13">
        <f t="shared" si="23"/>
        <v>1.212</v>
      </c>
    </row>
    <row r="486" spans="1:5">
      <c r="A486" s="15"/>
      <c r="B486" s="21" t="s">
        <v>19</v>
      </c>
      <c r="C486" s="9"/>
      <c r="D486" s="13">
        <v>0.52</v>
      </c>
      <c r="E486" s="13">
        <f t="shared" si="23"/>
        <v>0.624</v>
      </c>
    </row>
    <row r="487" spans="1:5" ht="26.25">
      <c r="A487" s="15" t="s">
        <v>559</v>
      </c>
      <c r="B487" s="21" t="s">
        <v>560</v>
      </c>
      <c r="C487" s="9" t="s">
        <v>179</v>
      </c>
      <c r="D487" s="13"/>
      <c r="E487" s="13"/>
    </row>
    <row r="488" spans="1:5">
      <c r="A488" s="15" t="s">
        <v>561</v>
      </c>
      <c r="B488" s="21" t="s">
        <v>562</v>
      </c>
      <c r="C488" s="9" t="s">
        <v>179</v>
      </c>
      <c r="D488" s="13"/>
      <c r="E488" s="13"/>
    </row>
    <row r="489" spans="1:5">
      <c r="A489" s="15"/>
      <c r="B489" s="21" t="s">
        <v>15</v>
      </c>
      <c r="C489" s="9"/>
      <c r="D489" s="13">
        <v>0.79</v>
      </c>
      <c r="E489" s="13">
        <f t="shared" si="23"/>
        <v>0.94799999999999995</v>
      </c>
    </row>
    <row r="490" spans="1:5">
      <c r="A490" s="15"/>
      <c r="B490" s="21" t="s">
        <v>19</v>
      </c>
      <c r="C490" s="9"/>
      <c r="D490" s="13">
        <v>0.4</v>
      </c>
      <c r="E490" s="13">
        <f t="shared" si="23"/>
        <v>0.48</v>
      </c>
    </row>
    <row r="491" spans="1:5" ht="26.25">
      <c r="A491" s="15" t="s">
        <v>563</v>
      </c>
      <c r="B491" s="21" t="s">
        <v>564</v>
      </c>
      <c r="C491" s="9"/>
      <c r="D491" s="13"/>
      <c r="E491" s="13"/>
    </row>
    <row r="492" spans="1:5">
      <c r="A492" s="15" t="s">
        <v>565</v>
      </c>
      <c r="B492" s="21" t="s">
        <v>548</v>
      </c>
      <c r="C492" s="9" t="s">
        <v>179</v>
      </c>
      <c r="D492" s="13"/>
      <c r="E492" s="13"/>
    </row>
    <row r="493" spans="1:5">
      <c r="A493" s="15"/>
      <c r="B493" s="21" t="s">
        <v>15</v>
      </c>
      <c r="C493" s="9"/>
      <c r="D493" s="13">
        <v>1.06</v>
      </c>
      <c r="E493" s="13">
        <f t="shared" ref="E493:E545" si="24">D493*1.2</f>
        <v>1.272</v>
      </c>
    </row>
    <row r="494" spans="1:5">
      <c r="A494" s="15"/>
      <c r="B494" s="21" t="s">
        <v>19</v>
      </c>
      <c r="C494" s="9"/>
      <c r="D494" s="13">
        <v>0.53</v>
      </c>
      <c r="E494" s="13">
        <f t="shared" si="24"/>
        <v>0.63600000000000001</v>
      </c>
    </row>
    <row r="495" spans="1:5">
      <c r="A495" s="15" t="s">
        <v>566</v>
      </c>
      <c r="B495" s="21" t="s">
        <v>567</v>
      </c>
      <c r="C495" s="9" t="s">
        <v>179</v>
      </c>
      <c r="D495" s="13"/>
      <c r="E495" s="13"/>
    </row>
    <row r="496" spans="1:5">
      <c r="A496" s="15"/>
      <c r="B496" s="21" t="s">
        <v>15</v>
      </c>
      <c r="C496" s="9"/>
      <c r="D496" s="13">
        <v>1.06</v>
      </c>
      <c r="E496" s="13">
        <f t="shared" si="24"/>
        <v>1.272</v>
      </c>
    </row>
    <row r="497" spans="1:5">
      <c r="A497" s="15"/>
      <c r="B497" s="21" t="s">
        <v>19</v>
      </c>
      <c r="C497" s="9"/>
      <c r="D497" s="13">
        <v>0.53</v>
      </c>
      <c r="E497" s="13">
        <f t="shared" si="24"/>
        <v>0.63600000000000001</v>
      </c>
    </row>
    <row r="498" spans="1:5" ht="26.25">
      <c r="A498" s="15" t="s">
        <v>568</v>
      </c>
      <c r="B498" s="21" t="s">
        <v>569</v>
      </c>
      <c r="C498" s="9"/>
      <c r="D498" s="13"/>
      <c r="E498" s="13"/>
    </row>
    <row r="499" spans="1:5">
      <c r="A499" s="15" t="s">
        <v>570</v>
      </c>
      <c r="B499" s="21" t="s">
        <v>548</v>
      </c>
      <c r="C499" s="9" t="s">
        <v>179</v>
      </c>
      <c r="D499" s="13"/>
      <c r="E499" s="13"/>
    </row>
    <row r="500" spans="1:5">
      <c r="A500" s="15"/>
      <c r="B500" s="21" t="s">
        <v>15</v>
      </c>
      <c r="C500" s="9"/>
      <c r="D500" s="13">
        <v>1.1499999999999999</v>
      </c>
      <c r="E500" s="13">
        <f t="shared" si="24"/>
        <v>1.38</v>
      </c>
    </row>
    <row r="501" spans="1:5">
      <c r="A501" s="15"/>
      <c r="B501" s="21" t="s">
        <v>19</v>
      </c>
      <c r="C501" s="9"/>
      <c r="D501" s="13">
        <v>0.59</v>
      </c>
      <c r="E501" s="13">
        <f t="shared" si="24"/>
        <v>0.70799999999999996</v>
      </c>
    </row>
    <row r="502" spans="1:5">
      <c r="A502" s="15" t="s">
        <v>571</v>
      </c>
      <c r="B502" s="21" t="s">
        <v>567</v>
      </c>
      <c r="C502" s="9" t="s">
        <v>179</v>
      </c>
      <c r="D502" s="13"/>
      <c r="E502" s="13"/>
    </row>
    <row r="503" spans="1:5" ht="12" customHeight="1">
      <c r="A503" s="15"/>
      <c r="B503" s="21" t="s">
        <v>15</v>
      </c>
      <c r="C503" s="9"/>
      <c r="D503" s="13">
        <v>1.1499999999999999</v>
      </c>
      <c r="E503" s="13">
        <f t="shared" si="24"/>
        <v>1.38</v>
      </c>
    </row>
    <row r="504" spans="1:5">
      <c r="A504" s="15"/>
      <c r="B504" s="21" t="s">
        <v>19</v>
      </c>
      <c r="C504" s="9"/>
      <c r="D504" s="13">
        <v>0.59</v>
      </c>
      <c r="E504" s="13">
        <f t="shared" si="24"/>
        <v>0.70799999999999996</v>
      </c>
    </row>
    <row r="505" spans="1:5" ht="26.25">
      <c r="A505" s="15" t="s">
        <v>572</v>
      </c>
      <c r="B505" s="21" t="s">
        <v>573</v>
      </c>
      <c r="C505" s="9"/>
      <c r="D505" s="13"/>
      <c r="E505" s="13"/>
    </row>
    <row r="506" spans="1:5">
      <c r="A506" s="15" t="s">
        <v>574</v>
      </c>
      <c r="B506" s="21" t="s">
        <v>548</v>
      </c>
      <c r="C506" s="9" t="s">
        <v>179</v>
      </c>
      <c r="D506" s="13"/>
      <c r="E506" s="13"/>
    </row>
    <row r="507" spans="1:5" ht="12" customHeight="1">
      <c r="A507" s="15"/>
      <c r="B507" s="21" t="s">
        <v>15</v>
      </c>
      <c r="C507" s="9"/>
      <c r="D507" s="13">
        <v>0.66</v>
      </c>
      <c r="E507" s="13">
        <f t="shared" si="24"/>
        <v>0.79200000000000004</v>
      </c>
    </row>
    <row r="508" spans="1:5" ht="13.5" customHeight="1">
      <c r="A508" s="15"/>
      <c r="B508" s="21" t="s">
        <v>19</v>
      </c>
      <c r="C508" s="9"/>
      <c r="D508" s="13">
        <v>0.33</v>
      </c>
      <c r="E508" s="13">
        <f t="shared" si="24"/>
        <v>0.39600000000000002</v>
      </c>
    </row>
    <row r="509" spans="1:5" ht="26.25">
      <c r="A509" s="15" t="s">
        <v>575</v>
      </c>
      <c r="B509" s="21" t="s">
        <v>576</v>
      </c>
      <c r="C509" s="9" t="s">
        <v>179</v>
      </c>
      <c r="D509" s="13"/>
      <c r="E509" s="13"/>
    </row>
    <row r="510" spans="1:5" ht="13.5" customHeight="1">
      <c r="A510" s="15"/>
      <c r="B510" s="21" t="s">
        <v>15</v>
      </c>
      <c r="C510" s="9"/>
      <c r="D510" s="13">
        <v>0.66</v>
      </c>
      <c r="E510" s="13">
        <f t="shared" si="24"/>
        <v>0.79200000000000004</v>
      </c>
    </row>
    <row r="511" spans="1:5">
      <c r="A511" s="15"/>
      <c r="B511" s="21" t="s">
        <v>19</v>
      </c>
      <c r="C511" s="9"/>
      <c r="D511" s="13">
        <v>0.33</v>
      </c>
      <c r="E511" s="13">
        <f t="shared" si="24"/>
        <v>0.39600000000000002</v>
      </c>
    </row>
    <row r="512" spans="1:5" ht="26.25">
      <c r="A512" s="15" t="s">
        <v>577</v>
      </c>
      <c r="B512" s="21" t="s">
        <v>578</v>
      </c>
      <c r="C512" s="9"/>
      <c r="D512" s="13"/>
      <c r="E512" s="13"/>
    </row>
    <row r="513" spans="1:5">
      <c r="A513" s="15" t="s">
        <v>579</v>
      </c>
      <c r="B513" s="21" t="s">
        <v>548</v>
      </c>
      <c r="C513" s="9" t="s">
        <v>179</v>
      </c>
      <c r="D513" s="13"/>
      <c r="E513" s="13"/>
    </row>
    <row r="514" spans="1:5">
      <c r="A514" s="15"/>
      <c r="B514" s="21" t="s">
        <v>15</v>
      </c>
      <c r="C514" s="9"/>
      <c r="D514" s="13">
        <v>0.66</v>
      </c>
      <c r="E514" s="13">
        <f t="shared" si="24"/>
        <v>0.79200000000000004</v>
      </c>
    </row>
    <row r="515" spans="1:5">
      <c r="A515" s="15"/>
      <c r="B515" s="21" t="s">
        <v>19</v>
      </c>
      <c r="C515" s="9"/>
      <c r="D515" s="13">
        <v>0.33</v>
      </c>
      <c r="E515" s="13">
        <f t="shared" si="24"/>
        <v>0.39600000000000002</v>
      </c>
    </row>
    <row r="516" spans="1:5" ht="26.25">
      <c r="A516" s="15" t="s">
        <v>580</v>
      </c>
      <c r="B516" s="21" t="s">
        <v>576</v>
      </c>
      <c r="C516" s="9" t="s">
        <v>179</v>
      </c>
      <c r="D516" s="13"/>
      <c r="E516" s="13"/>
    </row>
    <row r="517" spans="1:5">
      <c r="A517" s="15"/>
      <c r="B517" s="21" t="s">
        <v>15</v>
      </c>
      <c r="C517" s="9"/>
      <c r="D517" s="13">
        <v>0.66</v>
      </c>
      <c r="E517" s="13">
        <f t="shared" si="24"/>
        <v>0.79200000000000004</v>
      </c>
    </row>
    <row r="518" spans="1:5">
      <c r="A518" s="15"/>
      <c r="B518" s="21" t="s">
        <v>19</v>
      </c>
      <c r="C518" s="9"/>
      <c r="D518" s="13">
        <v>0.33</v>
      </c>
      <c r="E518" s="13">
        <f t="shared" si="24"/>
        <v>0.39600000000000002</v>
      </c>
    </row>
    <row r="519" spans="1:5" ht="26.25">
      <c r="A519" s="15" t="s">
        <v>581</v>
      </c>
      <c r="B519" s="21" t="s">
        <v>582</v>
      </c>
      <c r="C519" s="9"/>
      <c r="D519" s="13"/>
      <c r="E519" s="13"/>
    </row>
    <row r="520" spans="1:5">
      <c r="A520" s="15" t="s">
        <v>583</v>
      </c>
      <c r="B520" s="21" t="s">
        <v>548</v>
      </c>
      <c r="C520" s="9" t="s">
        <v>179</v>
      </c>
      <c r="D520" s="13"/>
      <c r="E520" s="13"/>
    </row>
    <row r="521" spans="1:5">
      <c r="A521" s="15"/>
      <c r="B521" s="21" t="s">
        <v>15</v>
      </c>
      <c r="C521" s="9"/>
      <c r="D521" s="13">
        <v>0.82</v>
      </c>
      <c r="E521" s="13">
        <f t="shared" si="24"/>
        <v>0.98399999999999987</v>
      </c>
    </row>
    <row r="522" spans="1:5">
      <c r="A522" s="15"/>
      <c r="B522" s="21" t="s">
        <v>19</v>
      </c>
      <c r="C522" s="9"/>
      <c r="D522" s="13">
        <v>0.43</v>
      </c>
      <c r="E522" s="13">
        <f t="shared" si="24"/>
        <v>0.51600000000000001</v>
      </c>
    </row>
    <row r="523" spans="1:5">
      <c r="A523" s="15" t="s">
        <v>584</v>
      </c>
      <c r="B523" s="21" t="s">
        <v>567</v>
      </c>
      <c r="C523" s="9" t="s">
        <v>179</v>
      </c>
      <c r="D523" s="13"/>
      <c r="E523" s="13"/>
    </row>
    <row r="524" spans="1:5">
      <c r="A524" s="15"/>
      <c r="B524" s="21" t="s">
        <v>15</v>
      </c>
      <c r="C524" s="9"/>
      <c r="D524" s="13">
        <v>0.82</v>
      </c>
      <c r="E524" s="13">
        <f t="shared" si="24"/>
        <v>0.98399999999999987</v>
      </c>
    </row>
    <row r="525" spans="1:5">
      <c r="A525" s="15"/>
      <c r="B525" s="21" t="s">
        <v>19</v>
      </c>
      <c r="C525" s="9"/>
      <c r="D525" s="13">
        <v>0.43</v>
      </c>
      <c r="E525" s="13">
        <f t="shared" si="24"/>
        <v>0.51600000000000001</v>
      </c>
    </row>
    <row r="526" spans="1:5">
      <c r="A526" s="15" t="s">
        <v>585</v>
      </c>
      <c r="B526" s="21" t="s">
        <v>586</v>
      </c>
      <c r="C526" s="9"/>
      <c r="D526" s="13"/>
      <c r="E526" s="13"/>
    </row>
    <row r="527" spans="1:5">
      <c r="A527" s="15" t="s">
        <v>587</v>
      </c>
      <c r="B527" s="21" t="s">
        <v>548</v>
      </c>
      <c r="C527" s="9" t="s">
        <v>179</v>
      </c>
      <c r="D527" s="13"/>
      <c r="E527" s="13"/>
    </row>
    <row r="528" spans="1:5">
      <c r="A528" s="15"/>
      <c r="B528" s="21" t="s">
        <v>15</v>
      </c>
      <c r="C528" s="9"/>
      <c r="D528" s="13">
        <v>0.66</v>
      </c>
      <c r="E528" s="13">
        <f t="shared" si="24"/>
        <v>0.79200000000000004</v>
      </c>
    </row>
    <row r="529" spans="1:5">
      <c r="A529" s="15"/>
      <c r="B529" s="21" t="s">
        <v>19</v>
      </c>
      <c r="C529" s="9"/>
      <c r="D529" s="13">
        <v>0.33</v>
      </c>
      <c r="E529" s="13">
        <f t="shared" si="24"/>
        <v>0.39600000000000002</v>
      </c>
    </row>
    <row r="530" spans="1:5">
      <c r="A530" s="15" t="s">
        <v>588</v>
      </c>
      <c r="B530" s="21" t="s">
        <v>567</v>
      </c>
      <c r="C530" s="9" t="s">
        <v>179</v>
      </c>
      <c r="D530" s="13"/>
      <c r="E530" s="13"/>
    </row>
    <row r="531" spans="1:5">
      <c r="A531" s="15"/>
      <c r="B531" s="21" t="s">
        <v>15</v>
      </c>
      <c r="C531" s="9"/>
      <c r="D531" s="13">
        <v>0.66</v>
      </c>
      <c r="E531" s="13">
        <f t="shared" si="24"/>
        <v>0.79200000000000004</v>
      </c>
    </row>
    <row r="532" spans="1:5">
      <c r="A532" s="15"/>
      <c r="B532" s="21" t="s">
        <v>19</v>
      </c>
      <c r="C532" s="9"/>
      <c r="D532" s="13">
        <v>0.33</v>
      </c>
      <c r="E532" s="13">
        <f t="shared" si="24"/>
        <v>0.39600000000000002</v>
      </c>
    </row>
    <row r="533" spans="1:5" ht="39">
      <c r="A533" s="15" t="s">
        <v>589</v>
      </c>
      <c r="B533" s="21" t="s">
        <v>590</v>
      </c>
      <c r="C533" s="9" t="s">
        <v>179</v>
      </c>
      <c r="D533" s="13"/>
      <c r="E533" s="13"/>
    </row>
    <row r="534" spans="1:5">
      <c r="A534" s="15"/>
      <c r="B534" s="21" t="s">
        <v>15</v>
      </c>
      <c r="C534" s="9"/>
      <c r="D534" s="13">
        <v>0.56999999999999995</v>
      </c>
      <c r="E534" s="13">
        <f t="shared" si="24"/>
        <v>0.68399999999999994</v>
      </c>
    </row>
    <row r="535" spans="1:5">
      <c r="A535" s="15"/>
      <c r="B535" s="21" t="s">
        <v>19</v>
      </c>
      <c r="C535" s="9"/>
      <c r="D535" s="13">
        <v>0.28999999999999998</v>
      </c>
      <c r="E535" s="13">
        <f t="shared" si="24"/>
        <v>0.34799999999999998</v>
      </c>
    </row>
    <row r="536" spans="1:5" ht="26.25">
      <c r="A536" s="15" t="s">
        <v>591</v>
      </c>
      <c r="B536" s="21" t="s">
        <v>592</v>
      </c>
      <c r="C536" s="9" t="s">
        <v>179</v>
      </c>
      <c r="D536" s="13"/>
      <c r="E536" s="13"/>
    </row>
    <row r="537" spans="1:5">
      <c r="A537" s="15"/>
      <c r="B537" s="21" t="s">
        <v>15</v>
      </c>
      <c r="C537" s="9"/>
      <c r="D537" s="13">
        <v>0.56999999999999995</v>
      </c>
      <c r="E537" s="13">
        <f>D537*1.2</f>
        <v>0.68399999999999994</v>
      </c>
    </row>
    <row r="538" spans="1:5">
      <c r="A538" s="15"/>
      <c r="B538" s="21" t="s">
        <v>19</v>
      </c>
      <c r="C538" s="9"/>
      <c r="D538" s="13">
        <v>0.28999999999999998</v>
      </c>
      <c r="E538" s="13">
        <f t="shared" si="24"/>
        <v>0.34799999999999998</v>
      </c>
    </row>
    <row r="539" spans="1:5" ht="26.25">
      <c r="A539" s="15" t="s">
        <v>593</v>
      </c>
      <c r="B539" s="21" t="s">
        <v>594</v>
      </c>
      <c r="C539" s="9"/>
      <c r="D539" s="13"/>
      <c r="E539" s="13"/>
    </row>
    <row r="540" spans="1:5">
      <c r="A540" s="15" t="s">
        <v>595</v>
      </c>
      <c r="B540" s="21" t="s">
        <v>548</v>
      </c>
      <c r="C540" s="9" t="s">
        <v>179</v>
      </c>
      <c r="D540" s="13"/>
      <c r="E540" s="13"/>
    </row>
    <row r="541" spans="1:5">
      <c r="A541" s="15"/>
      <c r="B541" s="21" t="s">
        <v>15</v>
      </c>
      <c r="C541" s="9"/>
      <c r="D541" s="13">
        <v>2.81</v>
      </c>
      <c r="E541" s="13">
        <f t="shared" si="24"/>
        <v>3.3719999999999999</v>
      </c>
    </row>
    <row r="542" spans="1:5">
      <c r="A542" s="15"/>
      <c r="B542" s="21" t="s">
        <v>19</v>
      </c>
      <c r="C542" s="9"/>
      <c r="D542" s="13">
        <v>1.4</v>
      </c>
      <c r="E542" s="13">
        <f t="shared" si="24"/>
        <v>1.68</v>
      </c>
    </row>
    <row r="543" spans="1:5">
      <c r="A543" s="15" t="s">
        <v>596</v>
      </c>
      <c r="B543" s="21" t="s">
        <v>567</v>
      </c>
      <c r="C543" s="9" t="s">
        <v>179</v>
      </c>
      <c r="D543" s="13"/>
      <c r="E543" s="13"/>
    </row>
    <row r="544" spans="1:5">
      <c r="A544" s="15"/>
      <c r="B544" s="21" t="s">
        <v>15</v>
      </c>
      <c r="C544" s="9"/>
      <c r="D544" s="13">
        <v>2.81</v>
      </c>
      <c r="E544" s="13">
        <f t="shared" si="24"/>
        <v>3.3719999999999999</v>
      </c>
    </row>
    <row r="545" spans="1:5">
      <c r="A545" s="15"/>
      <c r="B545" s="21" t="s">
        <v>19</v>
      </c>
      <c r="C545" s="9"/>
      <c r="D545" s="13">
        <v>1.4</v>
      </c>
      <c r="E545" s="13">
        <f t="shared" si="24"/>
        <v>1.68</v>
      </c>
    </row>
    <row r="546" spans="1:5" ht="26.25">
      <c r="A546" s="15" t="s">
        <v>597</v>
      </c>
      <c r="B546" s="21" t="s">
        <v>598</v>
      </c>
      <c r="C546" s="9"/>
      <c r="D546" s="13"/>
      <c r="E546" s="13"/>
    </row>
    <row r="547" spans="1:5">
      <c r="A547" s="15" t="s">
        <v>599</v>
      </c>
      <c r="B547" s="21" t="s">
        <v>548</v>
      </c>
      <c r="C547" s="9" t="s">
        <v>179</v>
      </c>
      <c r="D547" s="13"/>
      <c r="E547" s="13"/>
    </row>
    <row r="548" spans="1:5">
      <c r="A548" s="15"/>
      <c r="B548" s="21" t="s">
        <v>15</v>
      </c>
      <c r="C548" s="9"/>
      <c r="D548" s="13">
        <v>0.82</v>
      </c>
      <c r="E548" s="13">
        <f t="shared" ref="E548:E609" si="25">D548*1.2</f>
        <v>0.98399999999999987</v>
      </c>
    </row>
    <row r="549" spans="1:5">
      <c r="A549" s="15"/>
      <c r="B549" s="21" t="s">
        <v>19</v>
      </c>
      <c r="C549" s="9"/>
      <c r="D549" s="13">
        <v>0.43</v>
      </c>
      <c r="E549" s="13">
        <f t="shared" si="25"/>
        <v>0.51600000000000001</v>
      </c>
    </row>
    <row r="550" spans="1:5">
      <c r="A550" s="15" t="s">
        <v>600</v>
      </c>
      <c r="B550" s="21" t="s">
        <v>567</v>
      </c>
      <c r="C550" s="9" t="s">
        <v>179</v>
      </c>
      <c r="D550" s="13"/>
      <c r="E550" s="13"/>
    </row>
    <row r="551" spans="1:5">
      <c r="A551" s="15"/>
      <c r="B551" s="21" t="s">
        <v>15</v>
      </c>
      <c r="C551" s="9"/>
      <c r="D551" s="13">
        <v>0.82</v>
      </c>
      <c r="E551" s="13">
        <f t="shared" si="25"/>
        <v>0.98399999999999987</v>
      </c>
    </row>
    <row r="552" spans="1:5">
      <c r="A552" s="15"/>
      <c r="B552" s="21" t="s">
        <v>19</v>
      </c>
      <c r="C552" s="9"/>
      <c r="D552" s="13">
        <v>0.43</v>
      </c>
      <c r="E552" s="13">
        <f t="shared" si="25"/>
        <v>0.51600000000000001</v>
      </c>
    </row>
    <row r="553" spans="1:5" ht="24" customHeight="1">
      <c r="A553" s="15" t="s">
        <v>601</v>
      </c>
      <c r="B553" s="21" t="s">
        <v>602</v>
      </c>
      <c r="C553" s="9"/>
      <c r="D553" s="13"/>
      <c r="E553" s="13"/>
    </row>
    <row r="554" spans="1:5" ht="14.25" customHeight="1">
      <c r="A554" s="15" t="s">
        <v>603</v>
      </c>
      <c r="B554" s="21" t="s">
        <v>548</v>
      </c>
      <c r="C554" s="9" t="s">
        <v>179</v>
      </c>
      <c r="D554" s="13"/>
      <c r="E554" s="13"/>
    </row>
    <row r="555" spans="1:5" ht="13.5" customHeight="1">
      <c r="A555" s="15"/>
      <c r="B555" s="21" t="s">
        <v>15</v>
      </c>
      <c r="C555" s="9"/>
      <c r="D555" s="13">
        <v>0.66</v>
      </c>
      <c r="E555" s="13">
        <f t="shared" si="25"/>
        <v>0.79200000000000004</v>
      </c>
    </row>
    <row r="556" spans="1:5" ht="13.5" customHeight="1">
      <c r="A556" s="15"/>
      <c r="B556" s="21" t="s">
        <v>19</v>
      </c>
      <c r="C556" s="9"/>
      <c r="D556" s="13">
        <v>0.33</v>
      </c>
      <c r="E556" s="13">
        <f t="shared" si="25"/>
        <v>0.39600000000000002</v>
      </c>
    </row>
    <row r="557" spans="1:5">
      <c r="A557" s="15" t="s">
        <v>604</v>
      </c>
      <c r="B557" s="21" t="s">
        <v>567</v>
      </c>
      <c r="C557" s="9" t="s">
        <v>179</v>
      </c>
      <c r="D557" s="13"/>
      <c r="E557" s="13"/>
    </row>
    <row r="558" spans="1:5" ht="12.75" customHeight="1">
      <c r="A558" s="15"/>
      <c r="B558" s="21" t="s">
        <v>15</v>
      </c>
      <c r="C558" s="9"/>
      <c r="D558" s="13">
        <v>0.66</v>
      </c>
      <c r="E558" s="13">
        <f t="shared" si="25"/>
        <v>0.79200000000000004</v>
      </c>
    </row>
    <row r="559" spans="1:5" ht="12.75" customHeight="1">
      <c r="A559" s="15"/>
      <c r="B559" s="21" t="s">
        <v>19</v>
      </c>
      <c r="C559" s="9"/>
      <c r="D559" s="13">
        <v>0.33</v>
      </c>
      <c r="E559" s="13">
        <f t="shared" si="25"/>
        <v>0.39600000000000002</v>
      </c>
    </row>
    <row r="560" spans="1:5">
      <c r="A560" s="15" t="s">
        <v>605</v>
      </c>
      <c r="B560" s="21" t="s">
        <v>606</v>
      </c>
      <c r="C560" s="9"/>
      <c r="D560" s="13"/>
      <c r="E560" s="13"/>
    </row>
    <row r="561" spans="1:5">
      <c r="A561" s="15" t="s">
        <v>607</v>
      </c>
      <c r="B561" s="21" t="s">
        <v>504</v>
      </c>
      <c r="C561" s="9" t="s">
        <v>179</v>
      </c>
      <c r="D561" s="13"/>
      <c r="E561" s="13"/>
    </row>
    <row r="562" spans="1:5">
      <c r="A562" s="15"/>
      <c r="B562" s="21" t="s">
        <v>15</v>
      </c>
      <c r="C562" s="9"/>
      <c r="D562" s="13">
        <v>0.56999999999999995</v>
      </c>
      <c r="E562" s="13">
        <f t="shared" si="25"/>
        <v>0.68399999999999994</v>
      </c>
    </row>
    <row r="563" spans="1:5">
      <c r="A563" s="15"/>
      <c r="B563" s="21" t="s">
        <v>19</v>
      </c>
      <c r="C563" s="9"/>
      <c r="D563" s="13">
        <v>0.28999999999999998</v>
      </c>
      <c r="E563" s="13">
        <f t="shared" si="25"/>
        <v>0.34799999999999998</v>
      </c>
    </row>
    <row r="564" spans="1:5" ht="26.25">
      <c r="A564" s="15" t="s">
        <v>608</v>
      </c>
      <c r="B564" s="21" t="s">
        <v>576</v>
      </c>
      <c r="C564" s="9" t="s">
        <v>179</v>
      </c>
      <c r="D564" s="13"/>
      <c r="E564" s="13"/>
    </row>
    <row r="565" spans="1:5">
      <c r="A565" s="15"/>
      <c r="B565" s="21" t="s">
        <v>15</v>
      </c>
      <c r="C565" s="9"/>
      <c r="D565" s="13">
        <v>0.56999999999999995</v>
      </c>
      <c r="E565" s="13">
        <f t="shared" si="25"/>
        <v>0.68399999999999994</v>
      </c>
    </row>
    <row r="566" spans="1:5">
      <c r="A566" s="15"/>
      <c r="B566" s="21" t="s">
        <v>19</v>
      </c>
      <c r="C566" s="9"/>
      <c r="D566" s="13">
        <v>0.28999999999999998</v>
      </c>
      <c r="E566" s="13">
        <f t="shared" si="25"/>
        <v>0.34799999999999998</v>
      </c>
    </row>
    <row r="567" spans="1:5" ht="26.25">
      <c r="A567" s="15" t="s">
        <v>609</v>
      </c>
      <c r="B567" s="21" t="s">
        <v>610</v>
      </c>
      <c r="C567" s="9" t="s">
        <v>179</v>
      </c>
      <c r="D567" s="13"/>
      <c r="E567" s="13"/>
    </row>
    <row r="568" spans="1:5">
      <c r="A568" s="15"/>
      <c r="B568" s="21" t="s">
        <v>15</v>
      </c>
      <c r="C568" s="9"/>
      <c r="D568" s="13">
        <v>0.56999999999999995</v>
      </c>
      <c r="E568" s="13">
        <f t="shared" si="25"/>
        <v>0.68399999999999994</v>
      </c>
    </row>
    <row r="569" spans="1:5">
      <c r="A569" s="15"/>
      <c r="B569" s="21" t="s">
        <v>19</v>
      </c>
      <c r="C569" s="9"/>
      <c r="D569" s="13">
        <v>0.28999999999999998</v>
      </c>
      <c r="E569" s="13">
        <f t="shared" si="25"/>
        <v>0.34799999999999998</v>
      </c>
    </row>
    <row r="570" spans="1:5" ht="26.25">
      <c r="A570" s="15" t="s">
        <v>611</v>
      </c>
      <c r="B570" s="21" t="s">
        <v>612</v>
      </c>
      <c r="C570" s="9"/>
      <c r="D570" s="13"/>
      <c r="E570" s="13"/>
    </row>
    <row r="571" spans="1:5">
      <c r="A571" s="15" t="s">
        <v>613</v>
      </c>
      <c r="B571" s="21" t="s">
        <v>504</v>
      </c>
      <c r="C571" s="9" t="s">
        <v>179</v>
      </c>
      <c r="D571" s="13"/>
      <c r="E571" s="13"/>
    </row>
    <row r="572" spans="1:5">
      <c r="A572" s="15"/>
      <c r="B572" s="21" t="s">
        <v>15</v>
      </c>
      <c r="C572" s="9"/>
      <c r="D572" s="13">
        <v>0.66</v>
      </c>
      <c r="E572" s="13">
        <f t="shared" si="25"/>
        <v>0.79200000000000004</v>
      </c>
    </row>
    <row r="573" spans="1:5">
      <c r="A573" s="15"/>
      <c r="B573" s="21" t="s">
        <v>19</v>
      </c>
      <c r="C573" s="9"/>
      <c r="D573" s="13">
        <v>0.33</v>
      </c>
      <c r="E573" s="13">
        <f t="shared" si="25"/>
        <v>0.39600000000000002</v>
      </c>
    </row>
    <row r="574" spans="1:5" ht="26.25">
      <c r="A574" s="15" t="s">
        <v>614</v>
      </c>
      <c r="B574" s="21" t="s">
        <v>615</v>
      </c>
      <c r="C574" s="9" t="s">
        <v>179</v>
      </c>
      <c r="D574" s="13"/>
      <c r="E574" s="13"/>
    </row>
    <row r="575" spans="1:5">
      <c r="A575" s="15"/>
      <c r="B575" s="21" t="s">
        <v>15</v>
      </c>
      <c r="C575" s="9"/>
      <c r="D575" s="13">
        <v>0.66</v>
      </c>
      <c r="E575" s="13">
        <f t="shared" si="25"/>
        <v>0.79200000000000004</v>
      </c>
    </row>
    <row r="576" spans="1:5">
      <c r="A576" s="15"/>
      <c r="B576" s="21" t="s">
        <v>19</v>
      </c>
      <c r="C576" s="9"/>
      <c r="D576" s="13">
        <v>0.33</v>
      </c>
      <c r="E576" s="13">
        <f t="shared" si="25"/>
        <v>0.39600000000000002</v>
      </c>
    </row>
    <row r="577" spans="1:5" ht="26.25">
      <c r="A577" s="15" t="s">
        <v>616</v>
      </c>
      <c r="B577" s="21" t="s">
        <v>617</v>
      </c>
      <c r="C577" s="9"/>
      <c r="D577" s="13"/>
      <c r="E577" s="13"/>
    </row>
    <row r="578" spans="1:5">
      <c r="A578" s="15" t="s">
        <v>618</v>
      </c>
      <c r="B578" s="21" t="s">
        <v>504</v>
      </c>
      <c r="C578" s="9" t="s">
        <v>179</v>
      </c>
      <c r="D578" s="13"/>
      <c r="E578" s="13"/>
    </row>
    <row r="579" spans="1:5">
      <c r="A579" s="15"/>
      <c r="B579" s="21" t="s">
        <v>15</v>
      </c>
      <c r="C579" s="9"/>
      <c r="D579" s="13">
        <v>0.66</v>
      </c>
      <c r="E579" s="13">
        <f t="shared" si="25"/>
        <v>0.79200000000000004</v>
      </c>
    </row>
    <row r="580" spans="1:5">
      <c r="A580" s="15"/>
      <c r="B580" s="21" t="s">
        <v>19</v>
      </c>
      <c r="C580" s="9"/>
      <c r="D580" s="13">
        <v>0.33</v>
      </c>
      <c r="E580" s="13">
        <f t="shared" si="25"/>
        <v>0.39600000000000002</v>
      </c>
    </row>
    <row r="581" spans="1:5" ht="26.25">
      <c r="A581" s="15" t="s">
        <v>619</v>
      </c>
      <c r="B581" s="21" t="s">
        <v>620</v>
      </c>
      <c r="C581" s="9" t="s">
        <v>179</v>
      </c>
      <c r="D581" s="13"/>
      <c r="E581" s="13"/>
    </row>
    <row r="582" spans="1:5">
      <c r="A582" s="15"/>
      <c r="B582" s="21" t="s">
        <v>15</v>
      </c>
      <c r="C582" s="9"/>
      <c r="D582" s="13">
        <v>3.04</v>
      </c>
      <c r="E582" s="13">
        <f t="shared" si="25"/>
        <v>3.6479999999999997</v>
      </c>
    </row>
    <row r="583" spans="1:5">
      <c r="A583" s="15"/>
      <c r="B583" s="21" t="s">
        <v>19</v>
      </c>
      <c r="C583" s="9"/>
      <c r="D583" s="13">
        <v>2.3199999999999998</v>
      </c>
      <c r="E583" s="13">
        <f t="shared" si="25"/>
        <v>2.7839999999999998</v>
      </c>
    </row>
    <row r="584" spans="1:5">
      <c r="A584" s="15" t="s">
        <v>621</v>
      </c>
      <c r="B584" s="21" t="s">
        <v>622</v>
      </c>
      <c r="C584" s="9"/>
      <c r="D584" s="13"/>
      <c r="E584" s="13"/>
    </row>
    <row r="585" spans="1:5">
      <c r="A585" s="15" t="s">
        <v>623</v>
      </c>
      <c r="B585" s="21" t="s">
        <v>504</v>
      </c>
      <c r="C585" s="9" t="s">
        <v>179</v>
      </c>
      <c r="D585" s="13"/>
      <c r="E585" s="13"/>
    </row>
    <row r="586" spans="1:5">
      <c r="A586" s="15"/>
      <c r="B586" s="21" t="s">
        <v>15</v>
      </c>
      <c r="C586" s="9"/>
      <c r="D586" s="13">
        <v>1.32</v>
      </c>
      <c r="E586" s="13">
        <f t="shared" si="25"/>
        <v>1.5840000000000001</v>
      </c>
    </row>
    <row r="587" spans="1:5">
      <c r="A587" s="15"/>
      <c r="B587" s="21" t="s">
        <v>19</v>
      </c>
      <c r="C587" s="9"/>
      <c r="D587" s="13">
        <v>0.66</v>
      </c>
      <c r="E587" s="13">
        <f t="shared" si="25"/>
        <v>0.79200000000000004</v>
      </c>
    </row>
    <row r="588" spans="1:5" ht="17.25" customHeight="1">
      <c r="A588" s="15" t="s">
        <v>624</v>
      </c>
      <c r="B588" s="21" t="s">
        <v>615</v>
      </c>
      <c r="C588" s="9" t="s">
        <v>179</v>
      </c>
      <c r="D588" s="13"/>
      <c r="E588" s="13"/>
    </row>
    <row r="589" spans="1:5">
      <c r="A589" s="15"/>
      <c r="B589" s="21" t="s">
        <v>15</v>
      </c>
      <c r="C589" s="9"/>
      <c r="D589" s="13">
        <v>1.32</v>
      </c>
      <c r="E589" s="13">
        <f t="shared" si="25"/>
        <v>1.5840000000000001</v>
      </c>
    </row>
    <row r="590" spans="1:5">
      <c r="A590" s="15"/>
      <c r="B590" s="21" t="s">
        <v>19</v>
      </c>
      <c r="C590" s="9"/>
      <c r="D590" s="13">
        <v>0.66</v>
      </c>
      <c r="E590" s="13">
        <f t="shared" si="25"/>
        <v>0.79200000000000004</v>
      </c>
    </row>
    <row r="591" spans="1:5">
      <c r="A591" s="15" t="s">
        <v>625</v>
      </c>
      <c r="B591" s="21" t="s">
        <v>626</v>
      </c>
      <c r="C591" s="9"/>
      <c r="D591" s="13"/>
      <c r="E591" s="13"/>
    </row>
    <row r="592" spans="1:5">
      <c r="A592" s="15" t="s">
        <v>627</v>
      </c>
      <c r="B592" s="21" t="s">
        <v>504</v>
      </c>
      <c r="C592" s="9" t="s">
        <v>179</v>
      </c>
      <c r="D592" s="13"/>
      <c r="E592" s="13"/>
    </row>
    <row r="593" spans="1:5">
      <c r="A593" s="15"/>
      <c r="B593" s="21" t="s">
        <v>15</v>
      </c>
      <c r="C593" s="9"/>
      <c r="D593" s="13">
        <v>0.82</v>
      </c>
      <c r="E593" s="13">
        <f t="shared" si="25"/>
        <v>0.98399999999999987</v>
      </c>
    </row>
    <row r="594" spans="1:5">
      <c r="A594" s="15"/>
      <c r="B594" s="21" t="s">
        <v>19</v>
      </c>
      <c r="C594" s="9"/>
      <c r="D594" s="13">
        <v>0.43</v>
      </c>
      <c r="E594" s="13">
        <f t="shared" si="25"/>
        <v>0.51600000000000001</v>
      </c>
    </row>
    <row r="595" spans="1:5" ht="26.25">
      <c r="A595" s="15" t="s">
        <v>628</v>
      </c>
      <c r="B595" s="21" t="s">
        <v>620</v>
      </c>
      <c r="C595" s="9" t="s">
        <v>179</v>
      </c>
      <c r="D595" s="13"/>
      <c r="E595" s="13"/>
    </row>
    <row r="596" spans="1:5">
      <c r="A596" s="15"/>
      <c r="B596" s="21" t="s">
        <v>15</v>
      </c>
      <c r="C596" s="9"/>
      <c r="D596" s="13">
        <v>0.82</v>
      </c>
      <c r="E596" s="13">
        <f t="shared" si="25"/>
        <v>0.98399999999999987</v>
      </c>
    </row>
    <row r="597" spans="1:5">
      <c r="A597" s="15"/>
      <c r="B597" s="21" t="s">
        <v>19</v>
      </c>
      <c r="C597" s="9"/>
      <c r="D597" s="13">
        <v>0.43</v>
      </c>
      <c r="E597" s="13">
        <f t="shared" si="25"/>
        <v>0.51600000000000001</v>
      </c>
    </row>
    <row r="598" spans="1:5" ht="26.25">
      <c r="A598" s="15" t="s">
        <v>629</v>
      </c>
      <c r="B598" s="21" t="s">
        <v>630</v>
      </c>
      <c r="C598" s="9" t="s">
        <v>179</v>
      </c>
      <c r="D598" s="13"/>
      <c r="E598" s="13"/>
    </row>
    <row r="599" spans="1:5">
      <c r="A599" s="15"/>
      <c r="B599" s="21" t="s">
        <v>15</v>
      </c>
      <c r="C599" s="9"/>
      <c r="D599" s="13">
        <v>0.56999999999999995</v>
      </c>
      <c r="E599" s="13">
        <f t="shared" si="25"/>
        <v>0.68399999999999994</v>
      </c>
    </row>
    <row r="600" spans="1:5">
      <c r="A600" s="15"/>
      <c r="B600" s="21" t="s">
        <v>19</v>
      </c>
      <c r="C600" s="9"/>
      <c r="D600" s="13">
        <v>0.28999999999999998</v>
      </c>
      <c r="E600" s="13">
        <f t="shared" si="25"/>
        <v>0.34799999999999998</v>
      </c>
    </row>
    <row r="601" spans="1:5">
      <c r="A601" s="15" t="s">
        <v>631</v>
      </c>
      <c r="B601" s="21" t="s">
        <v>632</v>
      </c>
      <c r="C601" s="9" t="s">
        <v>179</v>
      </c>
      <c r="D601" s="13"/>
      <c r="E601" s="13"/>
    </row>
    <row r="602" spans="1:5">
      <c r="A602" s="15"/>
      <c r="B602" s="21" t="s">
        <v>15</v>
      </c>
      <c r="C602" s="9"/>
      <c r="D602" s="13">
        <v>0.56999999999999995</v>
      </c>
      <c r="E602" s="13">
        <f t="shared" si="25"/>
        <v>0.68399999999999994</v>
      </c>
    </row>
    <row r="603" spans="1:5">
      <c r="A603" s="15"/>
      <c r="B603" s="21" t="s">
        <v>19</v>
      </c>
      <c r="C603" s="9"/>
      <c r="D603" s="13">
        <v>0.28999999999999998</v>
      </c>
      <c r="E603" s="13">
        <f t="shared" si="25"/>
        <v>0.34799999999999998</v>
      </c>
    </row>
    <row r="604" spans="1:5" ht="26.25">
      <c r="A604" s="15" t="s">
        <v>633</v>
      </c>
      <c r="B604" s="21" t="s">
        <v>634</v>
      </c>
      <c r="C604" s="9" t="s">
        <v>179</v>
      </c>
      <c r="D604" s="13"/>
      <c r="E604" s="13"/>
    </row>
    <row r="605" spans="1:5">
      <c r="A605" s="15"/>
      <c r="B605" s="21" t="s">
        <v>15</v>
      </c>
      <c r="C605" s="9"/>
      <c r="D605" s="13">
        <v>0.56999999999999995</v>
      </c>
      <c r="E605" s="13">
        <f t="shared" si="25"/>
        <v>0.68399999999999994</v>
      </c>
    </row>
    <row r="606" spans="1:5">
      <c r="A606" s="15"/>
      <c r="B606" s="21" t="s">
        <v>19</v>
      </c>
      <c r="C606" s="9"/>
      <c r="D606" s="13">
        <v>0.28999999999999998</v>
      </c>
      <c r="E606" s="13">
        <f t="shared" si="25"/>
        <v>0.34799999999999998</v>
      </c>
    </row>
    <row r="607" spans="1:5">
      <c r="A607" s="15" t="s">
        <v>635</v>
      </c>
      <c r="B607" s="21" t="s">
        <v>636</v>
      </c>
      <c r="C607" s="9" t="s">
        <v>179</v>
      </c>
      <c r="D607" s="13"/>
      <c r="E607" s="13"/>
    </row>
    <row r="608" spans="1:5">
      <c r="A608" s="15"/>
      <c r="B608" s="21" t="s">
        <v>15</v>
      </c>
      <c r="C608" s="9"/>
      <c r="D608" s="13">
        <v>1.1499999999999999</v>
      </c>
      <c r="E608" s="13">
        <f t="shared" si="25"/>
        <v>1.38</v>
      </c>
    </row>
    <row r="609" spans="1:5">
      <c r="A609" s="15"/>
      <c r="B609" s="21" t="s">
        <v>19</v>
      </c>
      <c r="C609" s="9"/>
      <c r="D609" s="13">
        <v>0.59</v>
      </c>
      <c r="E609" s="13">
        <f t="shared" si="25"/>
        <v>0.70799999999999996</v>
      </c>
    </row>
    <row r="610" spans="1:5">
      <c r="A610" s="15" t="s">
        <v>637</v>
      </c>
      <c r="B610" s="21" t="s">
        <v>638</v>
      </c>
      <c r="C610" s="9"/>
      <c r="D610" s="13"/>
      <c r="E610" s="13"/>
    </row>
    <row r="611" spans="1:5">
      <c r="A611" s="15" t="s">
        <v>639</v>
      </c>
      <c r="B611" s="21" t="s">
        <v>504</v>
      </c>
      <c r="C611" s="9" t="s">
        <v>179</v>
      </c>
      <c r="D611" s="13"/>
      <c r="E611" s="13"/>
    </row>
    <row r="612" spans="1:5">
      <c r="A612" s="15"/>
      <c r="B612" s="21" t="s">
        <v>15</v>
      </c>
      <c r="C612" s="9"/>
      <c r="D612" s="13">
        <v>0.79</v>
      </c>
      <c r="E612" s="13">
        <f t="shared" ref="E612:E651" si="26">D612*1.2</f>
        <v>0.94799999999999995</v>
      </c>
    </row>
    <row r="613" spans="1:5">
      <c r="A613" s="15"/>
      <c r="B613" s="21" t="s">
        <v>19</v>
      </c>
      <c r="C613" s="9"/>
      <c r="D613" s="13">
        <v>0.4</v>
      </c>
      <c r="E613" s="13">
        <f t="shared" si="26"/>
        <v>0.48</v>
      </c>
    </row>
    <row r="614" spans="1:5" ht="26.25">
      <c r="A614" s="15" t="s">
        <v>640</v>
      </c>
      <c r="B614" s="21" t="s">
        <v>620</v>
      </c>
      <c r="C614" s="9" t="s">
        <v>179</v>
      </c>
      <c r="D614" s="13"/>
      <c r="E614" s="13"/>
    </row>
    <row r="615" spans="1:5">
      <c r="A615" s="15"/>
      <c r="B615" s="21" t="s">
        <v>15</v>
      </c>
      <c r="C615" s="9"/>
      <c r="D615" s="13">
        <v>0.79</v>
      </c>
      <c r="E615" s="13">
        <f t="shared" si="26"/>
        <v>0.94799999999999995</v>
      </c>
    </row>
    <row r="616" spans="1:5">
      <c r="A616" s="15"/>
      <c r="B616" s="21" t="s">
        <v>19</v>
      </c>
      <c r="C616" s="9"/>
      <c r="D616" s="13">
        <v>0.4</v>
      </c>
      <c r="E616" s="13">
        <f t="shared" si="26"/>
        <v>0.48</v>
      </c>
    </row>
    <row r="617" spans="1:5" ht="26.25">
      <c r="A617" s="15" t="s">
        <v>641</v>
      </c>
      <c r="B617" s="21" t="s">
        <v>642</v>
      </c>
      <c r="C617" s="9"/>
      <c r="D617" s="13"/>
      <c r="E617" s="13"/>
    </row>
    <row r="618" spans="1:5">
      <c r="A618" s="15" t="s">
        <v>643</v>
      </c>
      <c r="B618" s="21" t="s">
        <v>504</v>
      </c>
      <c r="C618" s="9" t="s">
        <v>179</v>
      </c>
      <c r="D618" s="13"/>
      <c r="E618" s="13"/>
    </row>
    <row r="619" spans="1:5">
      <c r="A619" s="15"/>
      <c r="B619" s="21" t="s">
        <v>15</v>
      </c>
      <c r="C619" s="9"/>
      <c r="D619" s="13">
        <v>0.66</v>
      </c>
      <c r="E619" s="13">
        <f t="shared" si="26"/>
        <v>0.79200000000000004</v>
      </c>
    </row>
    <row r="620" spans="1:5">
      <c r="A620" s="15"/>
      <c r="B620" s="21" t="s">
        <v>19</v>
      </c>
      <c r="C620" s="9"/>
      <c r="D620" s="13">
        <v>0.33</v>
      </c>
      <c r="E620" s="13">
        <f t="shared" si="26"/>
        <v>0.39600000000000002</v>
      </c>
    </row>
    <row r="621" spans="1:5" ht="26.25">
      <c r="A621" s="15" t="s">
        <v>644</v>
      </c>
      <c r="B621" s="21" t="s">
        <v>615</v>
      </c>
      <c r="C621" s="9" t="s">
        <v>179</v>
      </c>
      <c r="D621" s="13"/>
      <c r="E621" s="13"/>
    </row>
    <row r="622" spans="1:5">
      <c r="A622" s="15"/>
      <c r="B622" s="21" t="s">
        <v>15</v>
      </c>
      <c r="C622" s="9"/>
      <c r="D622" s="13">
        <v>3.42</v>
      </c>
      <c r="E622" s="13">
        <f t="shared" si="26"/>
        <v>4.1040000000000001</v>
      </c>
    </row>
    <row r="623" spans="1:5">
      <c r="A623" s="15"/>
      <c r="B623" s="21" t="s">
        <v>19</v>
      </c>
      <c r="C623" s="9"/>
      <c r="D623" s="13">
        <v>3.42</v>
      </c>
      <c r="E623" s="13">
        <f t="shared" si="26"/>
        <v>4.1040000000000001</v>
      </c>
    </row>
    <row r="624" spans="1:5">
      <c r="A624" s="15" t="s">
        <v>645</v>
      </c>
      <c r="B624" s="21" t="s">
        <v>646</v>
      </c>
      <c r="C624" s="9" t="s">
        <v>179</v>
      </c>
      <c r="D624" s="13"/>
      <c r="E624" s="13"/>
    </row>
    <row r="625" spans="1:5">
      <c r="A625" s="15"/>
      <c r="B625" s="21" t="s">
        <v>15</v>
      </c>
      <c r="C625" s="9"/>
      <c r="D625" s="13">
        <v>0.56999999999999995</v>
      </c>
      <c r="E625" s="13">
        <f t="shared" si="26"/>
        <v>0.68399999999999994</v>
      </c>
    </row>
    <row r="626" spans="1:5">
      <c r="A626" s="15"/>
      <c r="B626" s="21" t="s">
        <v>19</v>
      </c>
      <c r="C626" s="9"/>
      <c r="D626" s="13">
        <v>0.28999999999999998</v>
      </c>
      <c r="E626" s="13">
        <f t="shared" si="26"/>
        <v>0.34799999999999998</v>
      </c>
    </row>
    <row r="627" spans="1:5" ht="26.25">
      <c r="A627" s="15" t="s">
        <v>647</v>
      </c>
      <c r="B627" s="21" t="s">
        <v>648</v>
      </c>
      <c r="C627" s="9" t="s">
        <v>179</v>
      </c>
      <c r="D627" s="13"/>
      <c r="E627" s="13"/>
    </row>
    <row r="628" spans="1:5">
      <c r="A628" s="15"/>
      <c r="B628" s="21" t="s">
        <v>15</v>
      </c>
      <c r="C628" s="9"/>
      <c r="D628" s="13">
        <v>0.66</v>
      </c>
      <c r="E628" s="13">
        <f t="shared" si="26"/>
        <v>0.79200000000000004</v>
      </c>
    </row>
    <row r="629" spans="1:5">
      <c r="A629" s="15"/>
      <c r="B629" s="21" t="s">
        <v>19</v>
      </c>
      <c r="C629" s="9"/>
      <c r="D629" s="13">
        <v>0.33</v>
      </c>
      <c r="E629" s="13">
        <f t="shared" si="26"/>
        <v>0.39600000000000002</v>
      </c>
    </row>
    <row r="630" spans="1:5" ht="26.25">
      <c r="A630" s="15" t="s">
        <v>649</v>
      </c>
      <c r="B630" s="21" t="s">
        <v>650</v>
      </c>
      <c r="C630" s="9" t="s">
        <v>179</v>
      </c>
      <c r="D630" s="13"/>
      <c r="E630" s="13"/>
    </row>
    <row r="631" spans="1:5">
      <c r="A631" s="15"/>
      <c r="B631" s="21" t="s">
        <v>15</v>
      </c>
      <c r="C631" s="9"/>
      <c r="D631" s="13">
        <v>0.56999999999999995</v>
      </c>
      <c r="E631" s="13">
        <f t="shared" si="26"/>
        <v>0.68399999999999994</v>
      </c>
    </row>
    <row r="632" spans="1:5">
      <c r="A632" s="15"/>
      <c r="B632" s="21" t="s">
        <v>19</v>
      </c>
      <c r="C632" s="9"/>
      <c r="D632" s="13">
        <v>0.28999999999999998</v>
      </c>
      <c r="E632" s="13">
        <f t="shared" si="26"/>
        <v>0.34799999999999998</v>
      </c>
    </row>
    <row r="633" spans="1:5" ht="26.25">
      <c r="A633" s="15" t="s">
        <v>651</v>
      </c>
      <c r="B633" s="21" t="s">
        <v>652</v>
      </c>
      <c r="C633" s="9" t="s">
        <v>179</v>
      </c>
      <c r="D633" s="13"/>
      <c r="E633" s="13"/>
    </row>
    <row r="634" spans="1:5">
      <c r="A634" s="15"/>
      <c r="B634" s="21" t="s">
        <v>15</v>
      </c>
      <c r="C634" s="9"/>
      <c r="D634" s="13">
        <v>1.48</v>
      </c>
      <c r="E634" s="13">
        <f t="shared" si="26"/>
        <v>1.776</v>
      </c>
    </row>
    <row r="635" spans="1:5">
      <c r="A635" s="15"/>
      <c r="B635" s="21" t="s">
        <v>19</v>
      </c>
      <c r="C635" s="9"/>
      <c r="D635" s="13">
        <v>0.95</v>
      </c>
      <c r="E635" s="13">
        <f t="shared" si="26"/>
        <v>1.1399999999999999</v>
      </c>
    </row>
    <row r="636" spans="1:5" ht="26.25">
      <c r="A636" s="15" t="s">
        <v>653</v>
      </c>
      <c r="B636" s="21" t="s">
        <v>654</v>
      </c>
      <c r="C636" s="9" t="s">
        <v>179</v>
      </c>
      <c r="D636" s="13"/>
      <c r="E636" s="13"/>
    </row>
    <row r="637" spans="1:5">
      <c r="A637" s="15"/>
      <c r="B637" s="21" t="s">
        <v>15</v>
      </c>
      <c r="C637" s="9"/>
      <c r="D637" s="13">
        <v>0.7</v>
      </c>
      <c r="E637" s="13">
        <f t="shared" si="26"/>
        <v>0.84</v>
      </c>
    </row>
    <row r="638" spans="1:5">
      <c r="A638" s="15"/>
      <c r="B638" s="21" t="s">
        <v>19</v>
      </c>
      <c r="C638" s="9"/>
      <c r="D638" s="13">
        <v>0.35</v>
      </c>
      <c r="E638" s="13">
        <f t="shared" si="26"/>
        <v>0.42</v>
      </c>
    </row>
    <row r="639" spans="1:5" ht="39">
      <c r="A639" s="15" t="s">
        <v>655</v>
      </c>
      <c r="B639" s="21" t="s">
        <v>656</v>
      </c>
      <c r="C639" s="9" t="s">
        <v>179</v>
      </c>
      <c r="D639" s="13"/>
      <c r="E639" s="13"/>
    </row>
    <row r="640" spans="1:5">
      <c r="A640" s="15"/>
      <c r="B640" s="21" t="s">
        <v>15</v>
      </c>
      <c r="C640" s="9"/>
      <c r="D640" s="13">
        <v>0.56999999999999995</v>
      </c>
      <c r="E640" s="13">
        <f t="shared" si="26"/>
        <v>0.68399999999999994</v>
      </c>
    </row>
    <row r="641" spans="1:5">
      <c r="A641" s="15"/>
      <c r="B641" s="21" t="s">
        <v>19</v>
      </c>
      <c r="C641" s="9"/>
      <c r="D641" s="13">
        <v>0.28999999999999998</v>
      </c>
      <c r="E641" s="13">
        <f t="shared" si="26"/>
        <v>0.34799999999999998</v>
      </c>
    </row>
    <row r="642" spans="1:5" ht="26.25">
      <c r="A642" s="15" t="s">
        <v>657</v>
      </c>
      <c r="B642" s="21" t="s">
        <v>658</v>
      </c>
      <c r="C642" s="9" t="s">
        <v>179</v>
      </c>
      <c r="D642" s="13"/>
      <c r="E642" s="13"/>
    </row>
    <row r="643" spans="1:5">
      <c r="A643" s="15"/>
      <c r="B643" s="21" t="s">
        <v>15</v>
      </c>
      <c r="C643" s="9"/>
      <c r="D643" s="13">
        <v>0.56999999999999995</v>
      </c>
      <c r="E643" s="13">
        <f t="shared" si="26"/>
        <v>0.68399999999999994</v>
      </c>
    </row>
    <row r="644" spans="1:5">
      <c r="A644" s="15"/>
      <c r="B644" s="21" t="s">
        <v>19</v>
      </c>
      <c r="C644" s="9"/>
      <c r="D644" s="13">
        <v>0.28999999999999998</v>
      </c>
      <c r="E644" s="13">
        <f t="shared" si="26"/>
        <v>0.34799999999999998</v>
      </c>
    </row>
    <row r="645" spans="1:5" ht="26.25">
      <c r="A645" s="15" t="s">
        <v>659</v>
      </c>
      <c r="B645" s="21" t="s">
        <v>660</v>
      </c>
      <c r="C645" s="9"/>
      <c r="D645" s="13"/>
      <c r="E645" s="13"/>
    </row>
    <row r="646" spans="1:5">
      <c r="A646" s="15" t="s">
        <v>661</v>
      </c>
      <c r="B646" s="21" t="s">
        <v>548</v>
      </c>
      <c r="C646" s="9" t="s">
        <v>179</v>
      </c>
      <c r="D646" s="13"/>
      <c r="E646" s="13"/>
    </row>
    <row r="647" spans="1:5">
      <c r="A647" s="15"/>
      <c r="B647" s="21" t="s">
        <v>15</v>
      </c>
      <c r="C647" s="9"/>
      <c r="D647" s="13">
        <v>2.1</v>
      </c>
      <c r="E647" s="13">
        <f t="shared" si="26"/>
        <v>2.52</v>
      </c>
    </row>
    <row r="648" spans="1:5">
      <c r="A648" s="15"/>
      <c r="B648" s="21" t="s">
        <v>19</v>
      </c>
      <c r="C648" s="9"/>
      <c r="D648" s="13">
        <v>1.05</v>
      </c>
      <c r="E648" s="13">
        <f t="shared" si="26"/>
        <v>1.26</v>
      </c>
    </row>
    <row r="649" spans="1:5">
      <c r="A649" s="15" t="s">
        <v>662</v>
      </c>
      <c r="B649" s="21" t="s">
        <v>567</v>
      </c>
      <c r="C649" s="9" t="s">
        <v>179</v>
      </c>
      <c r="D649" s="13"/>
      <c r="E649" s="13"/>
    </row>
    <row r="650" spans="1:5">
      <c r="A650" s="15"/>
      <c r="B650" s="21" t="s">
        <v>15</v>
      </c>
      <c r="C650" s="9"/>
      <c r="D650" s="13">
        <v>2.1</v>
      </c>
      <c r="E650" s="13">
        <f t="shared" si="26"/>
        <v>2.52</v>
      </c>
    </row>
    <row r="651" spans="1:5">
      <c r="A651" s="15"/>
      <c r="B651" s="21" t="s">
        <v>19</v>
      </c>
      <c r="C651" s="9"/>
      <c r="D651" s="13">
        <v>1.05</v>
      </c>
      <c r="E651" s="13">
        <f t="shared" si="26"/>
        <v>1.26</v>
      </c>
    </row>
    <row r="652" spans="1:5">
      <c r="A652" s="33" t="s">
        <v>663</v>
      </c>
      <c r="B652" s="25" t="s">
        <v>664</v>
      </c>
      <c r="C652" s="9"/>
      <c r="D652" s="13"/>
      <c r="E652" s="13"/>
    </row>
    <row r="653" spans="1:5">
      <c r="A653" s="15" t="s">
        <v>665</v>
      </c>
      <c r="B653" s="21" t="s">
        <v>548</v>
      </c>
      <c r="C653" s="9" t="s">
        <v>179</v>
      </c>
      <c r="D653" s="13"/>
      <c r="E653" s="13"/>
    </row>
    <row r="654" spans="1:5">
      <c r="A654" s="15"/>
      <c r="B654" s="21" t="s">
        <v>15</v>
      </c>
      <c r="C654" s="9"/>
      <c r="D654" s="13">
        <v>0.82</v>
      </c>
      <c r="E654" s="13">
        <f t="shared" ref="E654:E686" si="27">D654*1.2</f>
        <v>0.98399999999999987</v>
      </c>
    </row>
    <row r="655" spans="1:5">
      <c r="A655" s="15"/>
      <c r="B655" s="21" t="s">
        <v>19</v>
      </c>
      <c r="C655" s="9"/>
      <c r="D655" s="13">
        <v>0.43</v>
      </c>
      <c r="E655" s="13">
        <f t="shared" si="27"/>
        <v>0.51600000000000001</v>
      </c>
    </row>
    <row r="656" spans="1:5">
      <c r="A656" s="15" t="s">
        <v>666</v>
      </c>
      <c r="B656" s="21" t="s">
        <v>567</v>
      </c>
      <c r="C656" s="9" t="s">
        <v>179</v>
      </c>
      <c r="D656" s="13"/>
      <c r="E656" s="13"/>
    </row>
    <row r="657" spans="1:5">
      <c r="A657" s="15"/>
      <c r="B657" s="21" t="s">
        <v>15</v>
      </c>
      <c r="C657" s="9"/>
      <c r="D657" s="13">
        <v>0.82</v>
      </c>
      <c r="E657" s="13">
        <f t="shared" si="27"/>
        <v>0.98399999999999987</v>
      </c>
    </row>
    <row r="658" spans="1:5">
      <c r="A658" s="15"/>
      <c r="B658" s="21" t="s">
        <v>19</v>
      </c>
      <c r="C658" s="9"/>
      <c r="D658" s="13">
        <v>0.43</v>
      </c>
      <c r="E658" s="13">
        <f t="shared" si="27"/>
        <v>0.51600000000000001</v>
      </c>
    </row>
    <row r="659" spans="1:5" ht="26.25">
      <c r="A659" s="15" t="s">
        <v>667</v>
      </c>
      <c r="B659" s="21" t="s">
        <v>668</v>
      </c>
      <c r="C659" s="9"/>
      <c r="D659" s="13"/>
      <c r="E659" s="13"/>
    </row>
    <row r="660" spans="1:5">
      <c r="A660" s="15" t="s">
        <v>669</v>
      </c>
      <c r="B660" s="21" t="s">
        <v>548</v>
      </c>
      <c r="C660" s="9" t="s">
        <v>179</v>
      </c>
      <c r="D660" s="13"/>
      <c r="E660" s="13"/>
    </row>
    <row r="661" spans="1:5">
      <c r="A661" s="15"/>
      <c r="B661" s="21" t="s">
        <v>15</v>
      </c>
      <c r="C661" s="9"/>
      <c r="D661" s="13">
        <v>0.66</v>
      </c>
      <c r="E661" s="13">
        <f t="shared" si="27"/>
        <v>0.79200000000000004</v>
      </c>
    </row>
    <row r="662" spans="1:5">
      <c r="A662" s="15"/>
      <c r="B662" s="21" t="s">
        <v>19</v>
      </c>
      <c r="C662" s="9"/>
      <c r="D662" s="13">
        <v>0.33</v>
      </c>
      <c r="E662" s="13">
        <f t="shared" si="27"/>
        <v>0.39600000000000002</v>
      </c>
    </row>
    <row r="663" spans="1:5">
      <c r="A663" s="15" t="s">
        <v>670</v>
      </c>
      <c r="B663" s="21" t="s">
        <v>567</v>
      </c>
      <c r="C663" s="9" t="s">
        <v>179</v>
      </c>
      <c r="D663" s="13"/>
      <c r="E663" s="13"/>
    </row>
    <row r="664" spans="1:5">
      <c r="A664" s="15"/>
      <c r="B664" s="21" t="s">
        <v>15</v>
      </c>
      <c r="C664" s="9"/>
      <c r="D664" s="13">
        <v>0.66</v>
      </c>
      <c r="E664" s="13">
        <f t="shared" si="27"/>
        <v>0.79200000000000004</v>
      </c>
    </row>
    <row r="665" spans="1:5">
      <c r="A665" s="15"/>
      <c r="B665" s="21" t="s">
        <v>19</v>
      </c>
      <c r="C665" s="9"/>
      <c r="D665" s="13">
        <v>0.33</v>
      </c>
      <c r="E665" s="13">
        <f t="shared" si="27"/>
        <v>0.39600000000000002</v>
      </c>
    </row>
    <row r="666" spans="1:5">
      <c r="A666" s="15" t="s">
        <v>671</v>
      </c>
      <c r="B666" s="21" t="s">
        <v>672</v>
      </c>
      <c r="C666" s="9" t="s">
        <v>179</v>
      </c>
      <c r="D666" s="13"/>
      <c r="E666" s="13"/>
    </row>
    <row r="667" spans="1:5">
      <c r="A667" s="15"/>
      <c r="B667" s="21" t="s">
        <v>15</v>
      </c>
      <c r="C667" s="9"/>
      <c r="D667" s="13">
        <v>2.1</v>
      </c>
      <c r="E667" s="13">
        <f t="shared" si="27"/>
        <v>2.52</v>
      </c>
    </row>
    <row r="668" spans="1:5">
      <c r="A668" s="15"/>
      <c r="B668" s="21" t="s">
        <v>19</v>
      </c>
      <c r="C668" s="9"/>
      <c r="D668" s="13">
        <v>1.05</v>
      </c>
      <c r="E668" s="13">
        <f t="shared" si="27"/>
        <v>1.26</v>
      </c>
    </row>
    <row r="669" spans="1:5" ht="26.25">
      <c r="A669" s="15" t="s">
        <v>673</v>
      </c>
      <c r="B669" s="21" t="s">
        <v>674</v>
      </c>
      <c r="C669" s="9" t="s">
        <v>179</v>
      </c>
      <c r="D669" s="13"/>
      <c r="E669" s="13"/>
    </row>
    <row r="670" spans="1:5">
      <c r="A670" s="15"/>
      <c r="B670" s="21" t="s">
        <v>15</v>
      </c>
      <c r="C670" s="9"/>
      <c r="D670" s="13">
        <v>0.66</v>
      </c>
      <c r="E670" s="13">
        <f t="shared" si="27"/>
        <v>0.79200000000000004</v>
      </c>
    </row>
    <row r="671" spans="1:5">
      <c r="A671" s="15"/>
      <c r="B671" s="21" t="s">
        <v>19</v>
      </c>
      <c r="C671" s="9"/>
      <c r="D671" s="13">
        <v>0.33</v>
      </c>
      <c r="E671" s="13">
        <f t="shared" si="27"/>
        <v>0.39600000000000002</v>
      </c>
    </row>
    <row r="672" spans="1:5" ht="26.25">
      <c r="A672" s="15" t="s">
        <v>675</v>
      </c>
      <c r="B672" s="21" t="s">
        <v>676</v>
      </c>
      <c r="C672" s="9" t="s">
        <v>179</v>
      </c>
      <c r="D672" s="13"/>
      <c r="E672" s="13"/>
    </row>
    <row r="673" spans="1:5">
      <c r="A673" s="15"/>
      <c r="B673" s="21" t="s">
        <v>15</v>
      </c>
      <c r="C673" s="9"/>
      <c r="D673" s="13">
        <v>0.82</v>
      </c>
      <c r="E673" s="13">
        <f t="shared" si="27"/>
        <v>0.98399999999999987</v>
      </c>
    </row>
    <row r="674" spans="1:5">
      <c r="A674" s="15"/>
      <c r="B674" s="21" t="s">
        <v>19</v>
      </c>
      <c r="C674" s="9"/>
      <c r="D674" s="13">
        <v>0.43</v>
      </c>
      <c r="E674" s="13">
        <f t="shared" si="27"/>
        <v>0.51600000000000001</v>
      </c>
    </row>
    <row r="675" spans="1:5" ht="26.25">
      <c r="A675" s="15" t="s">
        <v>677</v>
      </c>
      <c r="B675" s="21" t="s">
        <v>678</v>
      </c>
      <c r="C675" s="9" t="s">
        <v>179</v>
      </c>
      <c r="D675" s="13"/>
      <c r="E675" s="13"/>
    </row>
    <row r="676" spans="1:5">
      <c r="A676" s="15"/>
      <c r="B676" s="21" t="s">
        <v>15</v>
      </c>
      <c r="C676" s="9"/>
      <c r="D676" s="13">
        <v>0.66</v>
      </c>
      <c r="E676" s="13">
        <f t="shared" si="27"/>
        <v>0.79200000000000004</v>
      </c>
    </row>
    <row r="677" spans="1:5">
      <c r="A677" s="15"/>
      <c r="B677" s="21" t="s">
        <v>19</v>
      </c>
      <c r="C677" s="9"/>
      <c r="D677" s="13">
        <v>0.33</v>
      </c>
      <c r="E677" s="13">
        <f t="shared" si="27"/>
        <v>0.39600000000000002</v>
      </c>
    </row>
    <row r="678" spans="1:5">
      <c r="A678" s="15" t="s">
        <v>679</v>
      </c>
      <c r="B678" s="21" t="s">
        <v>680</v>
      </c>
      <c r="C678" s="9" t="s">
        <v>179</v>
      </c>
      <c r="D678" s="13"/>
      <c r="E678" s="13"/>
    </row>
    <row r="679" spans="1:5">
      <c r="A679" s="15"/>
      <c r="B679" s="21" t="s">
        <v>15</v>
      </c>
      <c r="C679" s="9"/>
      <c r="D679" s="13">
        <v>0.56999999999999995</v>
      </c>
      <c r="E679" s="13">
        <f t="shared" si="27"/>
        <v>0.68399999999999994</v>
      </c>
    </row>
    <row r="680" spans="1:5">
      <c r="A680" s="15"/>
      <c r="B680" s="21" t="s">
        <v>19</v>
      </c>
      <c r="C680" s="9"/>
      <c r="D680" s="13">
        <v>0.28999999999999998</v>
      </c>
      <c r="E680" s="13">
        <f t="shared" si="27"/>
        <v>0.34799999999999998</v>
      </c>
    </row>
    <row r="681" spans="1:5" ht="26.25">
      <c r="A681" s="15" t="s">
        <v>681</v>
      </c>
      <c r="B681" s="21" t="s">
        <v>682</v>
      </c>
      <c r="C681" s="9" t="s">
        <v>179</v>
      </c>
      <c r="D681" s="13"/>
      <c r="E681" s="13"/>
    </row>
    <row r="682" spans="1:5">
      <c r="A682" s="15"/>
      <c r="B682" s="21" t="s">
        <v>15</v>
      </c>
      <c r="C682" s="9"/>
      <c r="D682" s="13">
        <v>1.79</v>
      </c>
      <c r="E682" s="13">
        <f t="shared" si="27"/>
        <v>2.1480000000000001</v>
      </c>
    </row>
    <row r="683" spans="1:5">
      <c r="A683" s="15"/>
      <c r="B683" s="21" t="s">
        <v>19</v>
      </c>
      <c r="C683" s="9"/>
      <c r="D683" s="13">
        <v>0.9</v>
      </c>
      <c r="E683" s="13">
        <f t="shared" si="27"/>
        <v>1.08</v>
      </c>
    </row>
    <row r="684" spans="1:5" ht="26.25">
      <c r="A684" s="15" t="s">
        <v>683</v>
      </c>
      <c r="B684" s="21" t="s">
        <v>684</v>
      </c>
      <c r="C684" s="9" t="s">
        <v>179</v>
      </c>
      <c r="D684" s="13"/>
      <c r="E684" s="13"/>
    </row>
    <row r="685" spans="1:5">
      <c r="A685" s="15"/>
      <c r="B685" s="21" t="s">
        <v>15</v>
      </c>
      <c r="C685" s="9"/>
      <c r="D685" s="13">
        <v>1.07</v>
      </c>
      <c r="E685" s="13">
        <f t="shared" si="27"/>
        <v>1.284</v>
      </c>
    </row>
    <row r="686" spans="1:5">
      <c r="A686" s="15"/>
      <c r="B686" s="21" t="s">
        <v>19</v>
      </c>
      <c r="C686" s="9"/>
      <c r="D686" s="13">
        <v>0.53</v>
      </c>
      <c r="E686" s="13">
        <f t="shared" si="27"/>
        <v>0.63600000000000001</v>
      </c>
    </row>
    <row r="687" spans="1:5" ht="26.25">
      <c r="A687" s="24" t="s">
        <v>685</v>
      </c>
      <c r="B687" s="21" t="s">
        <v>686</v>
      </c>
      <c r="C687" s="9"/>
      <c r="D687" s="13"/>
      <c r="E687" s="13"/>
    </row>
    <row r="688" spans="1:5" ht="26.25">
      <c r="A688" s="15" t="s">
        <v>687</v>
      </c>
      <c r="B688" s="21" t="s">
        <v>688</v>
      </c>
      <c r="C688" s="9"/>
      <c r="D688" s="13"/>
      <c r="E688" s="13"/>
    </row>
    <row r="689" spans="1:5" ht="41.25" customHeight="1">
      <c r="A689" s="15" t="s">
        <v>689</v>
      </c>
      <c r="B689" s="21" t="s">
        <v>690</v>
      </c>
      <c r="C689" s="9"/>
      <c r="D689" s="13"/>
      <c r="E689" s="13"/>
    </row>
    <row r="690" spans="1:5" ht="26.25">
      <c r="A690" s="36" t="s">
        <v>691</v>
      </c>
      <c r="B690" s="37" t="s">
        <v>692</v>
      </c>
      <c r="C690" s="9" t="s">
        <v>179</v>
      </c>
      <c r="D690" s="26"/>
      <c r="E690" s="13"/>
    </row>
    <row r="691" spans="1:5">
      <c r="A691" s="15"/>
      <c r="B691" s="21" t="s">
        <v>15</v>
      </c>
      <c r="C691" s="9"/>
      <c r="D691" s="13">
        <v>1.41</v>
      </c>
      <c r="E691" s="23">
        <f t="shared" ref="E691:E704" si="28">D691*1.2</f>
        <v>1.6919999999999999</v>
      </c>
    </row>
    <row r="692" spans="1:5">
      <c r="A692" s="15"/>
      <c r="B692" s="21" t="s">
        <v>19</v>
      </c>
      <c r="C692" s="9"/>
      <c r="D692" s="13">
        <v>0.71</v>
      </c>
      <c r="E692" s="23">
        <f t="shared" si="28"/>
        <v>0.85199999999999998</v>
      </c>
    </row>
    <row r="693" spans="1:5" ht="26.25">
      <c r="A693" s="15" t="s">
        <v>693</v>
      </c>
      <c r="B693" s="21" t="s">
        <v>694</v>
      </c>
      <c r="C693" s="9"/>
      <c r="D693" s="13"/>
      <c r="E693" s="27">
        <f t="shared" si="28"/>
        <v>0</v>
      </c>
    </row>
    <row r="694" spans="1:5">
      <c r="A694" s="15" t="s">
        <v>695</v>
      </c>
      <c r="B694" s="21" t="s">
        <v>696</v>
      </c>
      <c r="C694" s="9" t="s">
        <v>179</v>
      </c>
      <c r="D694" s="13"/>
      <c r="E694" s="27">
        <f t="shared" si="28"/>
        <v>0</v>
      </c>
    </row>
    <row r="695" spans="1:5">
      <c r="A695" s="15"/>
      <c r="B695" s="21" t="s">
        <v>15</v>
      </c>
      <c r="C695" s="9"/>
      <c r="D695" s="13">
        <v>1.41</v>
      </c>
      <c r="E695" s="23">
        <f t="shared" si="28"/>
        <v>1.6919999999999999</v>
      </c>
    </row>
    <row r="696" spans="1:5">
      <c r="A696" s="15"/>
      <c r="B696" s="21" t="s">
        <v>19</v>
      </c>
      <c r="C696" s="9"/>
      <c r="D696" s="13">
        <v>0.71</v>
      </c>
      <c r="E696" s="23">
        <f t="shared" si="28"/>
        <v>0.85199999999999998</v>
      </c>
    </row>
    <row r="697" spans="1:5" ht="26.25">
      <c r="A697" s="11" t="s">
        <v>697</v>
      </c>
      <c r="B697" s="21" t="s">
        <v>698</v>
      </c>
      <c r="C697" s="9"/>
      <c r="D697" s="13"/>
      <c r="E697" s="27">
        <f t="shared" si="28"/>
        <v>0</v>
      </c>
    </row>
    <row r="698" spans="1:5">
      <c r="A698" s="15" t="s">
        <v>699</v>
      </c>
      <c r="B698" s="21" t="s">
        <v>700</v>
      </c>
      <c r="C698" s="9"/>
      <c r="D698" s="13"/>
      <c r="E698" s="27">
        <f t="shared" si="28"/>
        <v>0</v>
      </c>
    </row>
    <row r="699" spans="1:5">
      <c r="A699" s="15" t="s">
        <v>701</v>
      </c>
      <c r="B699" s="21" t="s">
        <v>548</v>
      </c>
      <c r="C699" s="9" t="s">
        <v>179</v>
      </c>
      <c r="D699" s="13"/>
      <c r="E699" s="27">
        <f t="shared" si="28"/>
        <v>0</v>
      </c>
    </row>
    <row r="700" spans="1:5">
      <c r="A700" s="15"/>
      <c r="B700" s="21" t="s">
        <v>15</v>
      </c>
      <c r="C700" s="9"/>
      <c r="D700" s="13">
        <v>4.16</v>
      </c>
      <c r="E700" s="23">
        <f t="shared" si="28"/>
        <v>4.992</v>
      </c>
    </row>
    <row r="701" spans="1:5">
      <c r="A701" s="15"/>
      <c r="B701" s="21" t="s">
        <v>19</v>
      </c>
      <c r="C701" s="9"/>
      <c r="D701" s="13">
        <v>2.19</v>
      </c>
      <c r="E701" s="23">
        <f t="shared" si="28"/>
        <v>2.6279999999999997</v>
      </c>
    </row>
    <row r="702" spans="1:5" ht="26.25">
      <c r="A702" s="15" t="s">
        <v>702</v>
      </c>
      <c r="B702" s="21" t="s">
        <v>576</v>
      </c>
      <c r="C702" s="9" t="s">
        <v>179</v>
      </c>
      <c r="D702" s="13"/>
      <c r="E702" s="27">
        <f t="shared" si="28"/>
        <v>0</v>
      </c>
    </row>
    <row r="703" spans="1:5">
      <c r="A703" s="15"/>
      <c r="B703" s="21" t="s">
        <v>15</v>
      </c>
      <c r="C703" s="9"/>
      <c r="D703" s="13">
        <v>4.16</v>
      </c>
      <c r="E703" s="23">
        <f t="shared" si="28"/>
        <v>4.992</v>
      </c>
    </row>
    <row r="704" spans="1:5">
      <c r="A704" s="15"/>
      <c r="B704" s="21" t="s">
        <v>19</v>
      </c>
      <c r="C704" s="9"/>
      <c r="D704" s="13">
        <v>2.09</v>
      </c>
      <c r="E704" s="23">
        <f t="shared" si="28"/>
        <v>2.5079999999999996</v>
      </c>
    </row>
    <row r="705" spans="1:5">
      <c r="A705" s="15" t="s">
        <v>703</v>
      </c>
      <c r="B705" s="21" t="s">
        <v>704</v>
      </c>
      <c r="C705" s="9"/>
      <c r="D705" s="13"/>
      <c r="E705" s="27">
        <f t="shared" ref="E705:E751" si="29">D705*1.2</f>
        <v>0</v>
      </c>
    </row>
    <row r="706" spans="1:5">
      <c r="A706" s="15" t="s">
        <v>705</v>
      </c>
      <c r="B706" s="21" t="s">
        <v>706</v>
      </c>
      <c r="C706" s="9" t="s">
        <v>179</v>
      </c>
      <c r="D706" s="13"/>
      <c r="E706" s="27">
        <f t="shared" si="29"/>
        <v>0</v>
      </c>
    </row>
    <row r="707" spans="1:5">
      <c r="A707" s="15"/>
      <c r="B707" s="21" t="s">
        <v>15</v>
      </c>
      <c r="C707" s="9"/>
      <c r="D707" s="13">
        <v>4.16</v>
      </c>
      <c r="E707" s="23">
        <f t="shared" si="29"/>
        <v>4.992</v>
      </c>
    </row>
    <row r="708" spans="1:5">
      <c r="A708" s="15"/>
      <c r="B708" s="21" t="s">
        <v>19</v>
      </c>
      <c r="C708" s="9"/>
      <c r="D708" s="13">
        <v>2.09</v>
      </c>
      <c r="E708" s="23">
        <f t="shared" si="29"/>
        <v>2.5079999999999996</v>
      </c>
    </row>
    <row r="709" spans="1:5" ht="27" customHeight="1">
      <c r="A709" s="15" t="s">
        <v>707</v>
      </c>
      <c r="B709" s="21" t="s">
        <v>708</v>
      </c>
      <c r="C709" s="9"/>
      <c r="D709" s="13"/>
      <c r="E709" s="27">
        <f t="shared" si="29"/>
        <v>0</v>
      </c>
    </row>
    <row r="710" spans="1:5">
      <c r="A710" s="15" t="s">
        <v>709</v>
      </c>
      <c r="B710" s="21" t="s">
        <v>700</v>
      </c>
      <c r="C710" s="9"/>
      <c r="D710" s="13"/>
      <c r="E710" s="27">
        <f t="shared" si="29"/>
        <v>0</v>
      </c>
    </row>
    <row r="711" spans="1:5">
      <c r="A711" s="15" t="s">
        <v>710</v>
      </c>
      <c r="B711" s="21" t="s">
        <v>548</v>
      </c>
      <c r="C711" s="9" t="s">
        <v>179</v>
      </c>
      <c r="D711" s="13"/>
      <c r="E711" s="27">
        <f t="shared" si="29"/>
        <v>0</v>
      </c>
    </row>
    <row r="712" spans="1:5">
      <c r="A712" s="15"/>
      <c r="B712" s="21" t="s">
        <v>15</v>
      </c>
      <c r="C712" s="9"/>
      <c r="D712" s="13">
        <v>1.29</v>
      </c>
      <c r="E712" s="23">
        <f t="shared" si="29"/>
        <v>1.548</v>
      </c>
    </row>
    <row r="713" spans="1:5">
      <c r="A713" s="15"/>
      <c r="B713" s="21" t="s">
        <v>19</v>
      </c>
      <c r="C713" s="9"/>
      <c r="D713" s="13">
        <v>0.66</v>
      </c>
      <c r="E713" s="23">
        <f t="shared" si="29"/>
        <v>0.79200000000000004</v>
      </c>
    </row>
    <row r="714" spans="1:5" ht="26.25">
      <c r="A714" s="15" t="s">
        <v>711</v>
      </c>
      <c r="B714" s="21" t="s">
        <v>576</v>
      </c>
      <c r="C714" s="9" t="s">
        <v>179</v>
      </c>
      <c r="D714" s="13"/>
      <c r="E714" s="27">
        <f t="shared" si="29"/>
        <v>0</v>
      </c>
    </row>
    <row r="715" spans="1:5">
      <c r="A715" s="15"/>
      <c r="B715" s="21" t="s">
        <v>15</v>
      </c>
      <c r="C715" s="9"/>
      <c r="D715" s="13">
        <v>1.29</v>
      </c>
      <c r="E715" s="23">
        <f t="shared" si="29"/>
        <v>1.548</v>
      </c>
    </row>
    <row r="716" spans="1:5">
      <c r="A716" s="15"/>
      <c r="B716" s="21" t="s">
        <v>19</v>
      </c>
      <c r="C716" s="9"/>
      <c r="D716" s="13">
        <v>0.66</v>
      </c>
      <c r="E716" s="23">
        <f t="shared" si="29"/>
        <v>0.79200000000000004</v>
      </c>
    </row>
    <row r="717" spans="1:5">
      <c r="A717" s="15" t="s">
        <v>712</v>
      </c>
      <c r="B717" s="21" t="s">
        <v>704</v>
      </c>
      <c r="C717" s="9"/>
      <c r="D717" s="13"/>
      <c r="E717" s="27">
        <f t="shared" si="29"/>
        <v>0</v>
      </c>
    </row>
    <row r="718" spans="1:5">
      <c r="A718" s="15" t="s">
        <v>713</v>
      </c>
      <c r="B718" s="21" t="s">
        <v>706</v>
      </c>
      <c r="C718" s="9" t="s">
        <v>179</v>
      </c>
      <c r="D718" s="13"/>
      <c r="E718" s="27">
        <f t="shared" si="29"/>
        <v>0</v>
      </c>
    </row>
    <row r="719" spans="1:5">
      <c r="A719" s="15"/>
      <c r="B719" s="21" t="s">
        <v>15</v>
      </c>
      <c r="C719" s="9"/>
      <c r="D719" s="13">
        <v>1.29</v>
      </c>
      <c r="E719" s="23">
        <f t="shared" si="29"/>
        <v>1.548</v>
      </c>
    </row>
    <row r="720" spans="1:5">
      <c r="A720" s="15"/>
      <c r="B720" s="21" t="s">
        <v>19</v>
      </c>
      <c r="C720" s="9"/>
      <c r="D720" s="13">
        <v>0.66</v>
      </c>
      <c r="E720" s="23">
        <f t="shared" si="29"/>
        <v>0.79200000000000004</v>
      </c>
    </row>
    <row r="721" spans="1:5" ht="25.5" customHeight="1">
      <c r="A721" s="15" t="s">
        <v>714</v>
      </c>
      <c r="B721" s="21" t="s">
        <v>715</v>
      </c>
      <c r="C721" s="9"/>
      <c r="D721" s="13"/>
      <c r="E721" s="13"/>
    </row>
    <row r="722" spans="1:5" ht="23.25" customHeight="1">
      <c r="A722" s="15" t="s">
        <v>716</v>
      </c>
      <c r="B722" s="21" t="s">
        <v>717</v>
      </c>
      <c r="C722" s="9" t="s">
        <v>179</v>
      </c>
      <c r="D722" s="13"/>
      <c r="E722" s="13"/>
    </row>
    <row r="723" spans="1:5">
      <c r="A723" s="15"/>
      <c r="B723" s="21" t="s">
        <v>15</v>
      </c>
      <c r="C723" s="9"/>
      <c r="D723" s="13">
        <v>0.96</v>
      </c>
      <c r="E723" s="13">
        <f t="shared" si="29"/>
        <v>1.1519999999999999</v>
      </c>
    </row>
    <row r="724" spans="1:5">
      <c r="A724" s="15"/>
      <c r="B724" s="21" t="s">
        <v>19</v>
      </c>
      <c r="C724" s="9"/>
      <c r="D724" s="13">
        <v>0.49</v>
      </c>
      <c r="E724" s="13">
        <f t="shared" si="29"/>
        <v>0.58799999999999997</v>
      </c>
    </row>
    <row r="725" spans="1:5" ht="24" customHeight="1">
      <c r="A725" s="15" t="s">
        <v>718</v>
      </c>
      <c r="B725" s="21" t="s">
        <v>694</v>
      </c>
      <c r="C725" s="9"/>
      <c r="D725" s="13"/>
      <c r="E725" s="13"/>
    </row>
    <row r="726" spans="1:5">
      <c r="A726" s="15" t="s">
        <v>719</v>
      </c>
      <c r="B726" s="21" t="s">
        <v>696</v>
      </c>
      <c r="C726" s="9" t="s">
        <v>179</v>
      </c>
      <c r="D726" s="13"/>
      <c r="E726" s="13"/>
    </row>
    <row r="727" spans="1:5">
      <c r="A727" s="15"/>
      <c r="B727" s="21" t="s">
        <v>15</v>
      </c>
      <c r="C727" s="9"/>
      <c r="D727" s="13">
        <v>0.96</v>
      </c>
      <c r="E727" s="13">
        <f t="shared" si="29"/>
        <v>1.1519999999999999</v>
      </c>
    </row>
    <row r="728" spans="1:5">
      <c r="A728" s="15"/>
      <c r="B728" s="21" t="s">
        <v>19</v>
      </c>
      <c r="C728" s="9"/>
      <c r="D728" s="13">
        <v>0.49</v>
      </c>
      <c r="E728" s="13">
        <f t="shared" si="29"/>
        <v>0.58799999999999997</v>
      </c>
    </row>
    <row r="729" spans="1:5">
      <c r="A729" s="15" t="s">
        <v>720</v>
      </c>
      <c r="B729" s="21" t="s">
        <v>704</v>
      </c>
      <c r="C729" s="9"/>
      <c r="D729" s="13"/>
      <c r="E729" s="13"/>
    </row>
    <row r="730" spans="1:5">
      <c r="A730" s="15" t="s">
        <v>721</v>
      </c>
      <c r="B730" s="21" t="s">
        <v>706</v>
      </c>
      <c r="C730" s="9" t="s">
        <v>179</v>
      </c>
      <c r="D730" s="13"/>
      <c r="E730" s="13"/>
    </row>
    <row r="731" spans="1:5">
      <c r="A731" s="15"/>
      <c r="B731" s="21" t="s">
        <v>15</v>
      </c>
      <c r="C731" s="9"/>
      <c r="D731" s="13">
        <v>0.96</v>
      </c>
      <c r="E731" s="13">
        <f t="shared" si="29"/>
        <v>1.1519999999999999</v>
      </c>
    </row>
    <row r="732" spans="1:5">
      <c r="A732" s="15"/>
      <c r="B732" s="21" t="s">
        <v>19</v>
      </c>
      <c r="C732" s="9"/>
      <c r="D732" s="13">
        <v>0.49</v>
      </c>
      <c r="E732" s="13">
        <f t="shared" si="29"/>
        <v>0.58799999999999997</v>
      </c>
    </row>
    <row r="733" spans="1:5" ht="26.25" customHeight="1">
      <c r="A733" s="15" t="s">
        <v>722</v>
      </c>
      <c r="B733" s="21" t="s">
        <v>723</v>
      </c>
      <c r="C733" s="9"/>
      <c r="D733" s="13"/>
      <c r="E733" s="13"/>
    </row>
    <row r="734" spans="1:5" ht="36" customHeight="1">
      <c r="A734" s="15" t="s">
        <v>724</v>
      </c>
      <c r="B734" s="21" t="s">
        <v>725</v>
      </c>
      <c r="C734" s="9" t="s">
        <v>179</v>
      </c>
      <c r="D734" s="13"/>
      <c r="E734" s="13"/>
    </row>
    <row r="735" spans="1:5" ht="12.75" customHeight="1">
      <c r="A735" s="15"/>
      <c r="B735" s="21" t="s">
        <v>15</v>
      </c>
      <c r="C735" s="9"/>
      <c r="D735" s="13">
        <v>1.02</v>
      </c>
      <c r="E735" s="13">
        <f t="shared" si="29"/>
        <v>1.224</v>
      </c>
    </row>
    <row r="736" spans="1:5">
      <c r="A736" s="15"/>
      <c r="B736" s="21" t="s">
        <v>19</v>
      </c>
      <c r="C736" s="9"/>
      <c r="D736" s="13">
        <v>0.52</v>
      </c>
      <c r="E736" s="13">
        <f t="shared" si="29"/>
        <v>0.624</v>
      </c>
    </row>
    <row r="737" spans="1:5" ht="26.25">
      <c r="A737" s="15" t="s">
        <v>726</v>
      </c>
      <c r="B737" s="21" t="s">
        <v>576</v>
      </c>
      <c r="C737" s="9" t="s">
        <v>179</v>
      </c>
      <c r="D737" s="13"/>
      <c r="E737" s="13"/>
    </row>
    <row r="738" spans="1:5" ht="13.5" customHeight="1">
      <c r="A738" s="15"/>
      <c r="B738" s="21" t="s">
        <v>15</v>
      </c>
      <c r="C738" s="9"/>
      <c r="D738" s="13">
        <v>1.02</v>
      </c>
      <c r="E738" s="13">
        <f t="shared" si="29"/>
        <v>1.224</v>
      </c>
    </row>
    <row r="739" spans="1:5" ht="13.5" customHeight="1">
      <c r="A739" s="15"/>
      <c r="B739" s="21" t="s">
        <v>19</v>
      </c>
      <c r="C739" s="9"/>
      <c r="D739" s="13">
        <v>0.52</v>
      </c>
      <c r="E739" s="13">
        <f t="shared" si="29"/>
        <v>0.624</v>
      </c>
    </row>
    <row r="740" spans="1:5" ht="12.75" customHeight="1">
      <c r="A740" s="15" t="s">
        <v>727</v>
      </c>
      <c r="B740" s="21" t="s">
        <v>704</v>
      </c>
      <c r="C740" s="9"/>
      <c r="D740" s="13"/>
      <c r="E740" s="13"/>
    </row>
    <row r="741" spans="1:5">
      <c r="A741" s="15" t="s">
        <v>728</v>
      </c>
      <c r="B741" s="21" t="s">
        <v>706</v>
      </c>
      <c r="C741" s="9" t="s">
        <v>179</v>
      </c>
      <c r="D741" s="13"/>
      <c r="E741" s="13"/>
    </row>
    <row r="742" spans="1:5">
      <c r="A742" s="15"/>
      <c r="B742" s="21" t="s">
        <v>15</v>
      </c>
      <c r="C742" s="9"/>
      <c r="D742" s="13">
        <v>1.02</v>
      </c>
      <c r="E742" s="13">
        <f t="shared" si="29"/>
        <v>1.224</v>
      </c>
    </row>
    <row r="743" spans="1:5">
      <c r="A743" s="15"/>
      <c r="B743" s="21" t="s">
        <v>19</v>
      </c>
      <c r="C743" s="9"/>
      <c r="D743" s="13">
        <v>0.52</v>
      </c>
      <c r="E743" s="13">
        <f t="shared" si="29"/>
        <v>0.624</v>
      </c>
    </row>
    <row r="744" spans="1:5" ht="39">
      <c r="A744" s="15" t="s">
        <v>729</v>
      </c>
      <c r="B744" s="21" t="s">
        <v>730</v>
      </c>
      <c r="C744" s="9" t="s">
        <v>179</v>
      </c>
      <c r="D744" s="13"/>
      <c r="E744" s="13"/>
    </row>
    <row r="745" spans="1:5" ht="26.25">
      <c r="A745" s="15" t="s">
        <v>731</v>
      </c>
      <c r="B745" s="21" t="s">
        <v>732</v>
      </c>
      <c r="C745" s="9" t="s">
        <v>179</v>
      </c>
      <c r="D745" s="13"/>
      <c r="E745" s="13"/>
    </row>
    <row r="746" spans="1:5">
      <c r="A746" s="15"/>
      <c r="B746" s="21" t="s">
        <v>15</v>
      </c>
      <c r="C746" s="9"/>
      <c r="D746" s="13">
        <v>1.68</v>
      </c>
      <c r="E746" s="13">
        <f t="shared" si="29"/>
        <v>2.016</v>
      </c>
    </row>
    <row r="747" spans="1:5">
      <c r="A747" s="15"/>
      <c r="B747" s="21" t="s">
        <v>19</v>
      </c>
      <c r="C747" s="9"/>
      <c r="D747" s="13">
        <v>0.86</v>
      </c>
      <c r="E747" s="13">
        <f t="shared" si="29"/>
        <v>1.032</v>
      </c>
    </row>
    <row r="748" spans="1:5" ht="26.25">
      <c r="A748" s="15" t="s">
        <v>733</v>
      </c>
      <c r="B748" s="21" t="s">
        <v>576</v>
      </c>
      <c r="C748" s="9" t="s">
        <v>179</v>
      </c>
      <c r="D748" s="13"/>
      <c r="E748" s="13"/>
    </row>
    <row r="749" spans="1:5">
      <c r="A749" s="15"/>
      <c r="B749" s="21" t="s">
        <v>15</v>
      </c>
      <c r="C749" s="9"/>
      <c r="D749" s="13">
        <v>1.68</v>
      </c>
      <c r="E749" s="13">
        <f t="shared" si="29"/>
        <v>2.016</v>
      </c>
    </row>
    <row r="750" spans="1:5">
      <c r="A750" s="15"/>
      <c r="B750" s="21" t="s">
        <v>19</v>
      </c>
      <c r="C750" s="9"/>
      <c r="D750" s="13">
        <v>0.86</v>
      </c>
      <c r="E750" s="13">
        <f t="shared" si="29"/>
        <v>1.032</v>
      </c>
    </row>
    <row r="751" spans="1:5">
      <c r="A751" s="15" t="s">
        <v>734</v>
      </c>
      <c r="B751" s="21" t="s">
        <v>704</v>
      </c>
      <c r="C751" s="9"/>
      <c r="D751" s="13"/>
      <c r="E751" s="22">
        <f t="shared" si="29"/>
        <v>0</v>
      </c>
    </row>
    <row r="752" spans="1:5">
      <c r="A752" s="15" t="s">
        <v>735</v>
      </c>
      <c r="B752" s="21" t="s">
        <v>706</v>
      </c>
      <c r="C752" s="9" t="s">
        <v>179</v>
      </c>
      <c r="D752" s="13"/>
      <c r="E752" s="22">
        <f t="shared" ref="E752:E788" si="30">D752*1.2</f>
        <v>0</v>
      </c>
    </row>
    <row r="753" spans="1:6">
      <c r="A753" s="15"/>
      <c r="B753" s="21" t="s">
        <v>15</v>
      </c>
      <c r="C753" s="9"/>
      <c r="D753" s="13">
        <v>1.68</v>
      </c>
      <c r="E753" s="13">
        <f t="shared" si="30"/>
        <v>2.016</v>
      </c>
    </row>
    <row r="754" spans="1:6">
      <c r="A754" s="15"/>
      <c r="B754" s="21" t="s">
        <v>19</v>
      </c>
      <c r="C754" s="9"/>
      <c r="D754" s="13">
        <v>0.86</v>
      </c>
      <c r="E754" s="13">
        <f t="shared" si="30"/>
        <v>1.032</v>
      </c>
    </row>
    <row r="755" spans="1:6" ht="26.25">
      <c r="A755" s="15" t="s">
        <v>736</v>
      </c>
      <c r="B755" s="21" t="s">
        <v>737</v>
      </c>
      <c r="C755" s="9"/>
      <c r="D755" s="13"/>
      <c r="E755" s="13"/>
    </row>
    <row r="756" spans="1:6" ht="26.25">
      <c r="A756" s="15" t="s">
        <v>738</v>
      </c>
      <c r="B756" s="21" t="s">
        <v>732</v>
      </c>
      <c r="C756" s="9" t="s">
        <v>179</v>
      </c>
      <c r="D756" s="13"/>
      <c r="E756" s="13"/>
    </row>
    <row r="757" spans="1:6">
      <c r="A757" s="15"/>
      <c r="B757" s="21" t="s">
        <v>15</v>
      </c>
      <c r="C757" s="9"/>
      <c r="D757" s="13">
        <v>0.69</v>
      </c>
      <c r="E757" s="13">
        <f t="shared" si="30"/>
        <v>0.82799999999999996</v>
      </c>
    </row>
    <row r="758" spans="1:6">
      <c r="A758" s="15"/>
      <c r="B758" s="21" t="s">
        <v>19</v>
      </c>
      <c r="C758" s="9"/>
      <c r="D758" s="13">
        <v>0.34</v>
      </c>
      <c r="E758" s="13">
        <f t="shared" si="30"/>
        <v>0.40800000000000003</v>
      </c>
    </row>
    <row r="759" spans="1:6" ht="26.25">
      <c r="A759" s="15" t="s">
        <v>739</v>
      </c>
      <c r="B759" s="21" t="s">
        <v>576</v>
      </c>
      <c r="C759" s="9" t="s">
        <v>179</v>
      </c>
      <c r="D759" s="13"/>
      <c r="E759" s="13"/>
    </row>
    <row r="760" spans="1:6">
      <c r="A760" s="15"/>
      <c r="B760" s="21" t="s">
        <v>15</v>
      </c>
      <c r="C760" s="9"/>
      <c r="D760" s="13">
        <v>0.69</v>
      </c>
      <c r="E760" s="13">
        <f t="shared" si="30"/>
        <v>0.82799999999999996</v>
      </c>
      <c r="F760" s="41"/>
    </row>
    <row r="761" spans="1:6">
      <c r="A761" s="15"/>
      <c r="B761" s="21" t="s">
        <v>19</v>
      </c>
      <c r="C761" s="9"/>
      <c r="D761" s="13">
        <v>0.34</v>
      </c>
      <c r="E761" s="13">
        <f t="shared" si="30"/>
        <v>0.40800000000000003</v>
      </c>
      <c r="F761" s="41"/>
    </row>
    <row r="762" spans="1:6">
      <c r="A762" s="15" t="s">
        <v>740</v>
      </c>
      <c r="B762" s="21" t="s">
        <v>704</v>
      </c>
      <c r="C762" s="9"/>
      <c r="D762" s="13"/>
      <c r="E762" s="13"/>
      <c r="F762" s="41"/>
    </row>
    <row r="763" spans="1:6">
      <c r="A763" s="15" t="s">
        <v>741</v>
      </c>
      <c r="B763" s="21" t="s">
        <v>706</v>
      </c>
      <c r="C763" s="9" t="s">
        <v>179</v>
      </c>
      <c r="D763" s="13"/>
      <c r="E763" s="22">
        <f t="shared" si="30"/>
        <v>0</v>
      </c>
      <c r="F763" s="41"/>
    </row>
    <row r="764" spans="1:6">
      <c r="A764" s="15"/>
      <c r="B764" s="21" t="s">
        <v>15</v>
      </c>
      <c r="C764" s="9"/>
      <c r="D764" s="13">
        <v>0.69</v>
      </c>
      <c r="E764" s="13">
        <f t="shared" si="30"/>
        <v>0.82799999999999996</v>
      </c>
      <c r="F764" s="41"/>
    </row>
    <row r="765" spans="1:6">
      <c r="A765" s="15"/>
      <c r="B765" s="21" t="s">
        <v>19</v>
      </c>
      <c r="C765" s="9"/>
      <c r="D765" s="13">
        <v>0.34</v>
      </c>
      <c r="E765" s="13">
        <f t="shared" si="30"/>
        <v>0.40800000000000003</v>
      </c>
    </row>
    <row r="766" spans="1:6" ht="39">
      <c r="A766" s="15" t="s">
        <v>742</v>
      </c>
      <c r="B766" s="21" t="s">
        <v>743</v>
      </c>
      <c r="C766" s="9"/>
      <c r="D766" s="13"/>
      <c r="E766" s="22">
        <f t="shared" si="30"/>
        <v>0</v>
      </c>
    </row>
    <row r="767" spans="1:6" ht="26.25">
      <c r="A767" s="15" t="s">
        <v>744</v>
      </c>
      <c r="B767" s="21" t="s">
        <v>732</v>
      </c>
      <c r="C767" s="9" t="s">
        <v>179</v>
      </c>
      <c r="D767" s="13"/>
      <c r="E767" s="22">
        <f t="shared" si="30"/>
        <v>0</v>
      </c>
    </row>
    <row r="768" spans="1:6">
      <c r="A768" s="15"/>
      <c r="B768" s="21" t="s">
        <v>15</v>
      </c>
      <c r="C768" s="9"/>
      <c r="D768" s="13">
        <v>2.9</v>
      </c>
      <c r="E768" s="13">
        <f t="shared" si="30"/>
        <v>3.48</v>
      </c>
    </row>
    <row r="769" spans="1:5">
      <c r="A769" s="15"/>
      <c r="B769" s="21" t="s">
        <v>19</v>
      </c>
      <c r="C769" s="9"/>
      <c r="D769" s="13">
        <v>1.5</v>
      </c>
      <c r="E769" s="13">
        <f t="shared" si="30"/>
        <v>1.7999999999999998</v>
      </c>
    </row>
    <row r="770" spans="1:5" ht="26.25">
      <c r="A770" s="15" t="s">
        <v>745</v>
      </c>
      <c r="B770" s="21" t="s">
        <v>694</v>
      </c>
      <c r="C770" s="9"/>
      <c r="D770" s="13"/>
      <c r="E770" s="22">
        <f t="shared" si="30"/>
        <v>0</v>
      </c>
    </row>
    <row r="771" spans="1:5" ht="15.75" customHeight="1">
      <c r="A771" s="16" t="s">
        <v>746</v>
      </c>
      <c r="B771" s="14" t="s">
        <v>696</v>
      </c>
      <c r="C771" s="9" t="s">
        <v>179</v>
      </c>
      <c r="D771" s="13"/>
      <c r="E771" s="22">
        <f t="shared" si="30"/>
        <v>0</v>
      </c>
    </row>
    <row r="772" spans="1:5">
      <c r="A772" s="15"/>
      <c r="B772" s="21" t="s">
        <v>15</v>
      </c>
      <c r="C772" s="9"/>
      <c r="D772" s="13">
        <v>2.9</v>
      </c>
      <c r="E772" s="13">
        <f t="shared" si="30"/>
        <v>3.48</v>
      </c>
    </row>
    <row r="773" spans="1:5">
      <c r="A773" s="15"/>
      <c r="B773" s="21" t="s">
        <v>19</v>
      </c>
      <c r="C773" s="9"/>
      <c r="D773" s="13">
        <v>1.5</v>
      </c>
      <c r="E773" s="13">
        <f t="shared" si="30"/>
        <v>1.7999999999999998</v>
      </c>
    </row>
    <row r="774" spans="1:5">
      <c r="A774" s="15" t="s">
        <v>747</v>
      </c>
      <c r="B774" s="21" t="s">
        <v>704</v>
      </c>
      <c r="C774" s="9"/>
      <c r="D774" s="13"/>
      <c r="E774" s="13"/>
    </row>
    <row r="775" spans="1:5" ht="16.5" customHeight="1">
      <c r="A775" s="11" t="s">
        <v>748</v>
      </c>
      <c r="B775" s="14" t="s">
        <v>706</v>
      </c>
      <c r="C775" s="9" t="s">
        <v>179</v>
      </c>
      <c r="D775" s="13"/>
      <c r="E775" s="13"/>
    </row>
    <row r="776" spans="1:5">
      <c r="A776" s="15"/>
      <c r="B776" s="21" t="s">
        <v>15</v>
      </c>
      <c r="C776" s="9"/>
      <c r="D776" s="13">
        <v>2.9</v>
      </c>
      <c r="E776" s="13">
        <f t="shared" si="30"/>
        <v>3.48</v>
      </c>
    </row>
    <row r="777" spans="1:5">
      <c r="A777" s="15"/>
      <c r="B777" s="21" t="s">
        <v>19</v>
      </c>
      <c r="C777" s="9"/>
      <c r="D777" s="13">
        <v>1.5</v>
      </c>
      <c r="E777" s="13">
        <f t="shared" si="30"/>
        <v>1.7999999999999998</v>
      </c>
    </row>
    <row r="778" spans="1:5" ht="27.75" customHeight="1">
      <c r="A778" s="15" t="s">
        <v>749</v>
      </c>
      <c r="B778" s="21" t="s">
        <v>750</v>
      </c>
      <c r="C778" s="9"/>
      <c r="D778" s="13"/>
      <c r="E778" s="22">
        <f t="shared" si="30"/>
        <v>0</v>
      </c>
    </row>
    <row r="779" spans="1:5" ht="26.25">
      <c r="A779" s="15" t="s">
        <v>751</v>
      </c>
      <c r="B779" s="21" t="s">
        <v>732</v>
      </c>
      <c r="C779" s="9" t="s">
        <v>179</v>
      </c>
      <c r="D779" s="13"/>
      <c r="E779" s="22">
        <f t="shared" si="30"/>
        <v>0</v>
      </c>
    </row>
    <row r="780" spans="1:5">
      <c r="A780" s="15"/>
      <c r="B780" s="21" t="s">
        <v>15</v>
      </c>
      <c r="C780" s="9"/>
      <c r="D780" s="13">
        <v>1.68</v>
      </c>
      <c r="E780" s="13">
        <f t="shared" si="30"/>
        <v>2.016</v>
      </c>
    </row>
    <row r="781" spans="1:5">
      <c r="A781" s="15"/>
      <c r="B781" s="21" t="s">
        <v>19</v>
      </c>
      <c r="C781" s="9"/>
      <c r="D781" s="13">
        <v>0.86</v>
      </c>
      <c r="E781" s="13">
        <f t="shared" si="30"/>
        <v>1.032</v>
      </c>
    </row>
    <row r="782" spans="1:5" ht="26.25">
      <c r="A782" s="15" t="s">
        <v>752</v>
      </c>
      <c r="B782" s="21" t="s">
        <v>576</v>
      </c>
      <c r="C782" s="9" t="s">
        <v>179</v>
      </c>
      <c r="D782" s="13"/>
      <c r="E782" s="22">
        <f t="shared" si="30"/>
        <v>0</v>
      </c>
    </row>
    <row r="783" spans="1:5">
      <c r="A783" s="15"/>
      <c r="B783" s="21" t="s">
        <v>15</v>
      </c>
      <c r="C783" s="9"/>
      <c r="D783" s="13">
        <v>1.68</v>
      </c>
      <c r="E783" s="13">
        <f t="shared" si="30"/>
        <v>2.016</v>
      </c>
    </row>
    <row r="784" spans="1:5">
      <c r="A784" s="15"/>
      <c r="B784" s="21" t="s">
        <v>19</v>
      </c>
      <c r="C784" s="9"/>
      <c r="D784" s="13">
        <v>0.86</v>
      </c>
      <c r="E784" s="13">
        <f t="shared" si="30"/>
        <v>1.032</v>
      </c>
    </row>
    <row r="785" spans="1:5" ht="18.75" customHeight="1">
      <c r="A785" s="15" t="s">
        <v>753</v>
      </c>
      <c r="B785" s="21" t="s">
        <v>704</v>
      </c>
      <c r="C785" s="9"/>
      <c r="D785" s="13"/>
      <c r="E785" s="22">
        <f t="shared" si="30"/>
        <v>0</v>
      </c>
    </row>
    <row r="786" spans="1:5" ht="20.25" customHeight="1">
      <c r="A786" s="11" t="s">
        <v>754</v>
      </c>
      <c r="B786" s="14" t="s">
        <v>706</v>
      </c>
      <c r="C786" s="9" t="s">
        <v>179</v>
      </c>
      <c r="D786" s="13"/>
      <c r="E786" s="22">
        <f t="shared" si="30"/>
        <v>0</v>
      </c>
    </row>
    <row r="787" spans="1:5">
      <c r="A787" s="15"/>
      <c r="B787" s="21" t="s">
        <v>15</v>
      </c>
      <c r="C787" s="9"/>
      <c r="D787" s="13">
        <v>1.68</v>
      </c>
      <c r="E787" s="13">
        <f t="shared" si="30"/>
        <v>2.016</v>
      </c>
    </row>
    <row r="788" spans="1:5">
      <c r="A788" s="15"/>
      <c r="B788" s="21" t="s">
        <v>19</v>
      </c>
      <c r="C788" s="9"/>
      <c r="D788" s="13">
        <v>0.86</v>
      </c>
      <c r="E788" s="13">
        <f t="shared" si="30"/>
        <v>1.032</v>
      </c>
    </row>
    <row r="789" spans="1:5" ht="26.25" customHeight="1">
      <c r="A789" s="15" t="s">
        <v>755</v>
      </c>
      <c r="B789" s="21" t="s">
        <v>756</v>
      </c>
      <c r="C789" s="9"/>
      <c r="D789" s="13"/>
      <c r="E789" s="13"/>
    </row>
    <row r="790" spans="1:5" ht="26.25">
      <c r="A790" s="15" t="s">
        <v>757</v>
      </c>
      <c r="B790" s="21" t="s">
        <v>732</v>
      </c>
      <c r="C790" s="9" t="s">
        <v>179</v>
      </c>
      <c r="D790" s="13"/>
      <c r="E790" s="13"/>
    </row>
    <row r="791" spans="1:5">
      <c r="A791" s="15"/>
      <c r="B791" s="21" t="s">
        <v>15</v>
      </c>
      <c r="C791" s="9"/>
      <c r="D791" s="13">
        <v>0.96</v>
      </c>
      <c r="E791" s="13">
        <f t="shared" ref="E791:E819" si="31">D791*1.2</f>
        <v>1.1519999999999999</v>
      </c>
    </row>
    <row r="792" spans="1:5">
      <c r="A792" s="15"/>
      <c r="B792" s="21" t="s">
        <v>19</v>
      </c>
      <c r="C792" s="9"/>
      <c r="D792" s="13">
        <v>0.49</v>
      </c>
      <c r="E792" s="13">
        <f t="shared" si="31"/>
        <v>0.58799999999999997</v>
      </c>
    </row>
    <row r="793" spans="1:5">
      <c r="A793" s="15" t="s">
        <v>758</v>
      </c>
      <c r="B793" s="21" t="s">
        <v>704</v>
      </c>
      <c r="C793" s="9"/>
      <c r="D793" s="13"/>
      <c r="E793" s="13"/>
    </row>
    <row r="794" spans="1:5" ht="15" customHeight="1">
      <c r="A794" s="11" t="s">
        <v>759</v>
      </c>
      <c r="B794" s="14" t="s">
        <v>706</v>
      </c>
      <c r="C794" s="9" t="s">
        <v>179</v>
      </c>
      <c r="D794" s="13"/>
      <c r="E794" s="13"/>
    </row>
    <row r="795" spans="1:5">
      <c r="A795" s="15"/>
      <c r="B795" s="21" t="s">
        <v>15</v>
      </c>
      <c r="C795" s="9"/>
      <c r="D795" s="13">
        <v>0.96</v>
      </c>
      <c r="E795" s="13">
        <f t="shared" si="31"/>
        <v>1.1519999999999999</v>
      </c>
    </row>
    <row r="796" spans="1:5">
      <c r="A796" s="15"/>
      <c r="B796" s="21" t="s">
        <v>19</v>
      </c>
      <c r="C796" s="9"/>
      <c r="D796" s="13">
        <v>0.49</v>
      </c>
      <c r="E796" s="13">
        <f t="shared" si="31"/>
        <v>0.58799999999999997</v>
      </c>
    </row>
    <row r="797" spans="1:5">
      <c r="A797" s="15" t="s">
        <v>760</v>
      </c>
      <c r="B797" s="21" t="s">
        <v>761</v>
      </c>
      <c r="C797" s="9" t="s">
        <v>179</v>
      </c>
      <c r="D797" s="13"/>
      <c r="E797" s="13"/>
    </row>
    <row r="798" spans="1:5">
      <c r="A798" s="15"/>
      <c r="B798" s="21" t="s">
        <v>15</v>
      </c>
      <c r="C798" s="9"/>
      <c r="D798" s="13">
        <v>1.05</v>
      </c>
      <c r="E798" s="13">
        <f t="shared" si="31"/>
        <v>1.26</v>
      </c>
    </row>
    <row r="799" spans="1:5">
      <c r="A799" s="15"/>
      <c r="B799" s="21" t="s">
        <v>19</v>
      </c>
      <c r="C799" s="9"/>
      <c r="D799" s="13">
        <v>0.52</v>
      </c>
      <c r="E799" s="13">
        <f t="shared" si="31"/>
        <v>0.624</v>
      </c>
    </row>
    <row r="800" spans="1:5" ht="17.25" customHeight="1">
      <c r="A800" s="15" t="s">
        <v>762</v>
      </c>
      <c r="B800" s="21" t="s">
        <v>763</v>
      </c>
      <c r="C800" s="9" t="s">
        <v>179</v>
      </c>
      <c r="D800" s="13"/>
      <c r="E800" s="13"/>
    </row>
    <row r="801" spans="1:5">
      <c r="A801" s="15"/>
      <c r="B801" s="21" t="s">
        <v>15</v>
      </c>
      <c r="C801" s="9"/>
      <c r="D801" s="13">
        <v>3.61</v>
      </c>
      <c r="E801" s="13">
        <f t="shared" si="31"/>
        <v>4.3319999999999999</v>
      </c>
    </row>
    <row r="802" spans="1:5">
      <c r="A802" s="15"/>
      <c r="B802" s="21" t="s">
        <v>19</v>
      </c>
      <c r="C802" s="9"/>
      <c r="D802" s="13">
        <v>1.85</v>
      </c>
      <c r="E802" s="13">
        <f t="shared" si="31"/>
        <v>2.2200000000000002</v>
      </c>
    </row>
    <row r="803" spans="1:5" ht="26.25">
      <c r="A803" s="36" t="s">
        <v>764</v>
      </c>
      <c r="B803" s="25" t="s">
        <v>765</v>
      </c>
      <c r="C803" s="9"/>
      <c r="D803" s="13"/>
      <c r="E803" s="13"/>
    </row>
    <row r="804" spans="1:5">
      <c r="A804" s="15" t="s">
        <v>766</v>
      </c>
      <c r="B804" s="21" t="s">
        <v>767</v>
      </c>
      <c r="C804" s="9" t="s">
        <v>179</v>
      </c>
      <c r="D804" s="13"/>
      <c r="E804" s="13"/>
    </row>
    <row r="805" spans="1:5">
      <c r="A805" s="15"/>
      <c r="B805" s="21" t="s">
        <v>15</v>
      </c>
      <c r="C805" s="9"/>
      <c r="D805" s="13">
        <v>0.12</v>
      </c>
      <c r="E805" s="13">
        <f t="shared" si="31"/>
        <v>0.14399999999999999</v>
      </c>
    </row>
    <row r="806" spans="1:5">
      <c r="A806" s="15"/>
      <c r="B806" s="21" t="s">
        <v>19</v>
      </c>
      <c r="C806" s="9"/>
      <c r="D806" s="13">
        <v>0.06</v>
      </c>
      <c r="E806" s="13">
        <f t="shared" si="31"/>
        <v>7.1999999999999995E-2</v>
      </c>
    </row>
    <row r="807" spans="1:5">
      <c r="A807" s="15" t="s">
        <v>768</v>
      </c>
      <c r="B807" s="21" t="s">
        <v>769</v>
      </c>
      <c r="C807" s="9" t="s">
        <v>179</v>
      </c>
      <c r="D807" s="13"/>
      <c r="E807" s="13"/>
    </row>
    <row r="808" spans="1:5">
      <c r="A808" s="15"/>
      <c r="B808" s="21" t="s">
        <v>15</v>
      </c>
      <c r="C808" s="9"/>
      <c r="D808" s="13">
        <v>0.16</v>
      </c>
      <c r="E808" s="13">
        <f t="shared" si="31"/>
        <v>0.192</v>
      </c>
    </row>
    <row r="809" spans="1:5">
      <c r="A809" s="15"/>
      <c r="B809" s="21" t="s">
        <v>19</v>
      </c>
      <c r="C809" s="9"/>
      <c r="D809" s="13">
        <v>7.0000000000000007E-2</v>
      </c>
      <c r="E809" s="13">
        <f t="shared" si="31"/>
        <v>8.4000000000000005E-2</v>
      </c>
    </row>
    <row r="810" spans="1:5" ht="26.25">
      <c r="A810" s="15" t="s">
        <v>770</v>
      </c>
      <c r="B810" s="21" t="s">
        <v>771</v>
      </c>
      <c r="C810" s="9" t="s">
        <v>179</v>
      </c>
      <c r="D810" s="13"/>
      <c r="E810" s="13"/>
    </row>
    <row r="811" spans="1:5">
      <c r="A811" s="15"/>
      <c r="B811" s="21" t="s">
        <v>15</v>
      </c>
      <c r="C811" s="9"/>
      <c r="D811" s="13">
        <v>2.04</v>
      </c>
      <c r="E811" s="13">
        <f t="shared" si="31"/>
        <v>2.448</v>
      </c>
    </row>
    <row r="812" spans="1:5">
      <c r="A812" s="15"/>
      <c r="B812" s="21" t="s">
        <v>19</v>
      </c>
      <c r="C812" s="9"/>
      <c r="D812" s="13">
        <v>2.04</v>
      </c>
      <c r="E812" s="13">
        <f t="shared" si="31"/>
        <v>2.448</v>
      </c>
    </row>
    <row r="813" spans="1:5" ht="26.25">
      <c r="A813" s="15" t="s">
        <v>772</v>
      </c>
      <c r="B813" s="21" t="s">
        <v>773</v>
      </c>
      <c r="C813" s="9"/>
      <c r="D813" s="13"/>
      <c r="E813" s="13"/>
    </row>
    <row r="814" spans="1:5">
      <c r="A814" s="15" t="s">
        <v>774</v>
      </c>
      <c r="B814" s="21" t="s">
        <v>775</v>
      </c>
      <c r="C814" s="9" t="s">
        <v>179</v>
      </c>
      <c r="D814" s="13"/>
      <c r="E814" s="13"/>
    </row>
    <row r="815" spans="1:5">
      <c r="A815" s="15"/>
      <c r="B815" s="21" t="s">
        <v>15</v>
      </c>
      <c r="C815" s="9"/>
      <c r="D815" s="13">
        <v>0.28999999999999998</v>
      </c>
      <c r="E815" s="13">
        <f t="shared" si="31"/>
        <v>0.34799999999999998</v>
      </c>
    </row>
    <row r="816" spans="1:5">
      <c r="A816" s="15"/>
      <c r="B816" s="21" t="s">
        <v>19</v>
      </c>
      <c r="C816" s="9"/>
      <c r="D816" s="13">
        <v>0.16</v>
      </c>
      <c r="E816" s="13">
        <f t="shared" si="31"/>
        <v>0.192</v>
      </c>
    </row>
    <row r="817" spans="1:5">
      <c r="A817" s="15" t="s">
        <v>776</v>
      </c>
      <c r="B817" s="21" t="s">
        <v>777</v>
      </c>
      <c r="C817" s="9" t="s">
        <v>179</v>
      </c>
      <c r="D817" s="13"/>
      <c r="E817" s="13"/>
    </row>
    <row r="818" spans="1:5">
      <c r="A818" s="15"/>
      <c r="B818" s="21" t="s">
        <v>15</v>
      </c>
      <c r="C818" s="9"/>
      <c r="D818" s="13">
        <v>0.66</v>
      </c>
      <c r="E818" s="13">
        <f t="shared" si="31"/>
        <v>0.79200000000000004</v>
      </c>
    </row>
    <row r="819" spans="1:5">
      <c r="A819" s="24"/>
      <c r="B819" s="21" t="s">
        <v>19</v>
      </c>
      <c r="C819" s="9"/>
      <c r="D819" s="13">
        <v>0.33</v>
      </c>
      <c r="E819" s="13">
        <f t="shared" si="31"/>
        <v>0.39600000000000002</v>
      </c>
    </row>
    <row r="820" spans="1:5" ht="26.25">
      <c r="A820" s="36" t="s">
        <v>778</v>
      </c>
      <c r="B820" s="25" t="s">
        <v>779</v>
      </c>
      <c r="C820" s="9" t="s">
        <v>179</v>
      </c>
      <c r="D820" s="13"/>
      <c r="E820" s="13"/>
    </row>
    <row r="821" spans="1:5">
      <c r="A821" s="15"/>
      <c r="B821" s="21" t="s">
        <v>15</v>
      </c>
      <c r="C821" s="9"/>
      <c r="D821" s="13">
        <v>6.26</v>
      </c>
      <c r="E821" s="13">
        <f t="shared" ref="E821:E822" si="32">D821*1.2</f>
        <v>7.5119999999999996</v>
      </c>
    </row>
    <row r="822" spans="1:5">
      <c r="A822" s="15"/>
      <c r="B822" s="21" t="s">
        <v>19</v>
      </c>
      <c r="C822" s="9"/>
      <c r="D822" s="13">
        <v>4.5</v>
      </c>
      <c r="E822" s="13">
        <f t="shared" si="32"/>
        <v>5.3999999999999995</v>
      </c>
    </row>
    <row r="823" spans="1:5" ht="26.25">
      <c r="A823" s="24" t="s">
        <v>780</v>
      </c>
      <c r="B823" s="21" t="s">
        <v>781</v>
      </c>
      <c r="C823" s="9"/>
      <c r="D823" s="13"/>
      <c r="E823" s="13"/>
    </row>
    <row r="824" spans="1:5">
      <c r="A824" s="15" t="s">
        <v>782</v>
      </c>
      <c r="B824" s="21" t="s">
        <v>783</v>
      </c>
      <c r="C824" s="9" t="s">
        <v>179</v>
      </c>
      <c r="D824" s="13"/>
      <c r="E824" s="13"/>
    </row>
    <row r="825" spans="1:5">
      <c r="A825" s="15"/>
      <c r="B825" s="21" t="s">
        <v>15</v>
      </c>
      <c r="C825" s="9"/>
      <c r="D825" s="13">
        <v>2.17</v>
      </c>
      <c r="E825" s="13">
        <f t="shared" ref="E825:E845" si="33">D825*1.2</f>
        <v>2.6039999999999996</v>
      </c>
    </row>
    <row r="826" spans="1:5">
      <c r="A826" s="15"/>
      <c r="B826" s="21" t="s">
        <v>19</v>
      </c>
      <c r="C826" s="9"/>
      <c r="D826" s="13">
        <v>1.05</v>
      </c>
      <c r="E826" s="13">
        <f t="shared" si="33"/>
        <v>1.26</v>
      </c>
    </row>
    <row r="827" spans="1:5">
      <c r="A827" s="15" t="s">
        <v>784</v>
      </c>
      <c r="B827" s="21" t="s">
        <v>785</v>
      </c>
      <c r="C827" s="9"/>
      <c r="D827" s="13"/>
      <c r="E827" s="22">
        <f t="shared" si="33"/>
        <v>0</v>
      </c>
    </row>
    <row r="828" spans="1:5">
      <c r="A828" s="15" t="s">
        <v>786</v>
      </c>
      <c r="B828" s="21" t="s">
        <v>787</v>
      </c>
      <c r="C828" s="9" t="s">
        <v>179</v>
      </c>
      <c r="D828" s="13"/>
      <c r="E828" s="22">
        <f t="shared" si="33"/>
        <v>0</v>
      </c>
    </row>
    <row r="829" spans="1:5">
      <c r="A829" s="15"/>
      <c r="B829" s="21" t="s">
        <v>15</v>
      </c>
      <c r="C829" s="9"/>
      <c r="D829" s="13">
        <v>0.5</v>
      </c>
      <c r="E829" s="13">
        <f t="shared" si="33"/>
        <v>0.6</v>
      </c>
    </row>
    <row r="830" spans="1:5">
      <c r="A830" s="15"/>
      <c r="B830" s="21" t="s">
        <v>19</v>
      </c>
      <c r="C830" s="9"/>
      <c r="D830" s="13">
        <v>0.25</v>
      </c>
      <c r="E830" s="13">
        <f t="shared" si="33"/>
        <v>0.3</v>
      </c>
    </row>
    <row r="831" spans="1:5">
      <c r="A831" s="15" t="s">
        <v>788</v>
      </c>
      <c r="B831" s="21" t="s">
        <v>789</v>
      </c>
      <c r="C831" s="9" t="s">
        <v>179</v>
      </c>
      <c r="D831" s="13"/>
      <c r="E831" s="22">
        <f t="shared" si="33"/>
        <v>0</v>
      </c>
    </row>
    <row r="832" spans="1:5">
      <c r="A832" s="15"/>
      <c r="B832" s="21" t="s">
        <v>15</v>
      </c>
      <c r="C832" s="9"/>
      <c r="D832" s="13">
        <v>0.5</v>
      </c>
      <c r="E832" s="13">
        <f t="shared" si="33"/>
        <v>0.6</v>
      </c>
    </row>
    <row r="833" spans="1:5">
      <c r="A833" s="15"/>
      <c r="B833" s="21" t="s">
        <v>19</v>
      </c>
      <c r="C833" s="9"/>
      <c r="D833" s="13">
        <v>0.25</v>
      </c>
      <c r="E833" s="13">
        <f t="shared" si="33"/>
        <v>0.3</v>
      </c>
    </row>
    <row r="834" spans="1:5" ht="26.25">
      <c r="A834" s="15" t="s">
        <v>790</v>
      </c>
      <c r="B834" s="21" t="s">
        <v>791</v>
      </c>
      <c r="C834" s="9"/>
      <c r="D834" s="13"/>
      <c r="E834" s="13"/>
    </row>
    <row r="835" spans="1:5">
      <c r="A835" s="15" t="s">
        <v>792</v>
      </c>
      <c r="B835" s="21" t="s">
        <v>793</v>
      </c>
      <c r="C835" s="9" t="s">
        <v>179</v>
      </c>
      <c r="D835" s="13"/>
      <c r="E835" s="13"/>
    </row>
    <row r="836" spans="1:5">
      <c r="A836" s="15"/>
      <c r="B836" s="21" t="s">
        <v>15</v>
      </c>
      <c r="C836" s="9"/>
      <c r="D836" s="13">
        <v>0.21</v>
      </c>
      <c r="E836" s="13">
        <f t="shared" si="33"/>
        <v>0.252</v>
      </c>
    </row>
    <row r="837" spans="1:5">
      <c r="A837" s="15"/>
      <c r="B837" s="21" t="s">
        <v>19</v>
      </c>
      <c r="C837" s="9"/>
      <c r="D837" s="13">
        <v>0.09</v>
      </c>
      <c r="E837" s="13">
        <f t="shared" si="33"/>
        <v>0.108</v>
      </c>
    </row>
    <row r="838" spans="1:5">
      <c r="A838" s="15" t="s">
        <v>794</v>
      </c>
      <c r="B838" s="21" t="s">
        <v>795</v>
      </c>
      <c r="C838" s="9"/>
      <c r="D838" s="13"/>
      <c r="E838" s="13"/>
    </row>
    <row r="839" spans="1:5" ht="26.25">
      <c r="A839" s="15" t="s">
        <v>796</v>
      </c>
      <c r="B839" s="21" t="s">
        <v>797</v>
      </c>
      <c r="C839" s="9" t="s">
        <v>179</v>
      </c>
      <c r="D839" s="13"/>
      <c r="E839" s="13"/>
    </row>
    <row r="840" spans="1:5">
      <c r="A840" s="15"/>
      <c r="B840" s="21" t="s">
        <v>15</v>
      </c>
      <c r="C840" s="9"/>
      <c r="D840" s="13">
        <v>2.17</v>
      </c>
      <c r="E840" s="13">
        <f t="shared" si="33"/>
        <v>2.6039999999999996</v>
      </c>
    </row>
    <row r="841" spans="1:5">
      <c r="A841" s="15"/>
      <c r="B841" s="21" t="s">
        <v>19</v>
      </c>
      <c r="C841" s="9"/>
      <c r="D841" s="13">
        <v>1.05</v>
      </c>
      <c r="E841" s="13">
        <f t="shared" si="33"/>
        <v>1.26</v>
      </c>
    </row>
    <row r="842" spans="1:5">
      <c r="A842" s="15" t="s">
        <v>798</v>
      </c>
      <c r="B842" s="21" t="s">
        <v>799</v>
      </c>
      <c r="C842" s="9"/>
      <c r="D842" s="13"/>
      <c r="E842" s="13"/>
    </row>
    <row r="843" spans="1:5">
      <c r="A843" s="15" t="s">
        <v>800</v>
      </c>
      <c r="B843" s="21" t="s">
        <v>801</v>
      </c>
      <c r="C843" s="9" t="s">
        <v>179</v>
      </c>
      <c r="D843" s="13"/>
      <c r="E843" s="13"/>
    </row>
    <row r="844" spans="1:5">
      <c r="A844" s="15"/>
      <c r="B844" s="21" t="s">
        <v>15</v>
      </c>
      <c r="C844" s="9"/>
      <c r="D844" s="13">
        <v>2.17</v>
      </c>
      <c r="E844" s="13">
        <f t="shared" si="33"/>
        <v>2.6039999999999996</v>
      </c>
    </row>
    <row r="845" spans="1:5">
      <c r="A845" s="15"/>
      <c r="B845" s="21" t="s">
        <v>19</v>
      </c>
      <c r="C845" s="9"/>
      <c r="D845" s="13">
        <v>1.05</v>
      </c>
      <c r="E845" s="13">
        <f t="shared" si="33"/>
        <v>1.26</v>
      </c>
    </row>
    <row r="846" spans="1:5">
      <c r="A846" s="15" t="s">
        <v>802</v>
      </c>
      <c r="B846" s="21" t="s">
        <v>803</v>
      </c>
      <c r="C846" s="9"/>
      <c r="D846" s="13"/>
      <c r="E846" s="22">
        <f t="shared" ref="E846:E852" si="34">D846*1.2</f>
        <v>0</v>
      </c>
    </row>
    <row r="847" spans="1:5">
      <c r="A847" s="15" t="s">
        <v>804</v>
      </c>
      <c r="B847" s="21" t="s">
        <v>805</v>
      </c>
      <c r="C847" s="9" t="s">
        <v>179</v>
      </c>
      <c r="D847" s="13"/>
      <c r="E847" s="22">
        <f t="shared" si="34"/>
        <v>0</v>
      </c>
    </row>
    <row r="848" spans="1:5">
      <c r="A848" s="15"/>
      <c r="B848" s="21" t="s">
        <v>15</v>
      </c>
      <c r="C848" s="9"/>
      <c r="D848" s="13">
        <v>1.06</v>
      </c>
      <c r="E848" s="13">
        <f t="shared" si="34"/>
        <v>1.272</v>
      </c>
    </row>
    <row r="849" spans="1:5">
      <c r="A849" s="15"/>
      <c r="B849" s="21" t="s">
        <v>19</v>
      </c>
      <c r="C849" s="9"/>
      <c r="D849" s="13">
        <v>0.53</v>
      </c>
      <c r="E849" s="13">
        <f t="shared" si="34"/>
        <v>0.63600000000000001</v>
      </c>
    </row>
    <row r="850" spans="1:5">
      <c r="A850" s="15" t="s">
        <v>806</v>
      </c>
      <c r="B850" s="21" t="s">
        <v>807</v>
      </c>
      <c r="C850" s="9" t="s">
        <v>179</v>
      </c>
      <c r="D850" s="13"/>
      <c r="E850" s="22">
        <f t="shared" si="34"/>
        <v>0</v>
      </c>
    </row>
    <row r="851" spans="1:5">
      <c r="A851" s="15"/>
      <c r="B851" s="21" t="s">
        <v>15</v>
      </c>
      <c r="C851" s="9"/>
      <c r="D851" s="13">
        <v>1.06</v>
      </c>
      <c r="E851" s="13">
        <f t="shared" si="34"/>
        <v>1.272</v>
      </c>
    </row>
    <row r="852" spans="1:5">
      <c r="A852" s="15"/>
      <c r="B852" s="21" t="s">
        <v>19</v>
      </c>
      <c r="C852" s="9"/>
      <c r="D852" s="13">
        <v>0.53</v>
      </c>
      <c r="E852" s="13">
        <f t="shared" si="34"/>
        <v>0.63600000000000001</v>
      </c>
    </row>
    <row r="853" spans="1:5" ht="26.25">
      <c r="A853" s="38"/>
      <c r="B853" s="39" t="s">
        <v>808</v>
      </c>
      <c r="C853" s="19"/>
      <c r="D853" s="20"/>
      <c r="E853" s="29"/>
    </row>
    <row r="854" spans="1:5">
      <c r="A854" s="38"/>
      <c r="B854" s="40" t="s">
        <v>809</v>
      </c>
      <c r="C854" s="19" t="s">
        <v>171</v>
      </c>
      <c r="D854" s="20"/>
      <c r="E854" s="29"/>
    </row>
    <row r="855" spans="1:5">
      <c r="A855" s="38"/>
      <c r="B855" s="40"/>
      <c r="C855" s="19"/>
      <c r="D855" s="20"/>
      <c r="E855" s="29"/>
    </row>
    <row r="856" spans="1:5">
      <c r="A856" s="38"/>
      <c r="B856" s="40" t="s">
        <v>810</v>
      </c>
      <c r="C856" s="19" t="s">
        <v>172</v>
      </c>
      <c r="D856" s="20"/>
      <c r="E856" s="29"/>
    </row>
  </sheetData>
  <mergeCells count="6">
    <mergeCell ref="A6:E6"/>
    <mergeCell ref="C1:E1"/>
    <mergeCell ref="C2:E2"/>
    <mergeCell ref="B3:E3"/>
    <mergeCell ref="B4:E4"/>
    <mergeCell ref="A5:E5"/>
  </mergeCells>
  <pageMargins left="0.31496062992125984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3"/>
  <sheetViews>
    <sheetView tabSelected="1" topLeftCell="A384" workbookViewId="0">
      <selection activeCell="B332" sqref="B332"/>
    </sheetView>
  </sheetViews>
  <sheetFormatPr defaultRowHeight="15"/>
  <cols>
    <col min="2" max="2" width="45.140625" customWidth="1"/>
    <col min="3" max="3" width="14.85546875" customWidth="1"/>
    <col min="4" max="4" width="5.85546875" hidden="1" customWidth="1"/>
    <col min="5" max="5" width="4.140625" hidden="1" customWidth="1"/>
  </cols>
  <sheetData>
    <row r="1" spans="1:7" ht="15" customHeight="1">
      <c r="A1" s="30" t="s">
        <v>943</v>
      </c>
      <c r="B1" s="31"/>
      <c r="C1" s="227" t="s">
        <v>0</v>
      </c>
      <c r="D1" s="227"/>
      <c r="E1" s="227"/>
    </row>
    <row r="2" spans="1:7" ht="39.75" customHeight="1">
      <c r="A2" s="3"/>
      <c r="B2" s="32"/>
      <c r="C2" s="228" t="s">
        <v>1</v>
      </c>
      <c r="D2" s="228"/>
      <c r="E2" s="228"/>
      <c r="F2" s="228"/>
    </row>
    <row r="3" spans="1:7">
      <c r="A3" s="3"/>
      <c r="B3" s="32"/>
      <c r="C3" s="229" t="s">
        <v>941</v>
      </c>
      <c r="D3" s="229"/>
      <c r="E3" s="229"/>
      <c r="F3" s="229"/>
    </row>
    <row r="4" spans="1:7">
      <c r="A4" s="3"/>
      <c r="B4" s="152"/>
      <c r="C4" s="230" t="s">
        <v>937</v>
      </c>
      <c r="D4" s="230"/>
      <c r="E4" s="230"/>
      <c r="F4" s="230"/>
    </row>
    <row r="5" spans="1:7" ht="15.75" customHeight="1">
      <c r="A5" s="225" t="s">
        <v>942</v>
      </c>
      <c r="B5" s="225"/>
      <c r="C5" s="225"/>
      <c r="D5" s="225"/>
      <c r="E5" s="225"/>
    </row>
    <row r="6" spans="1:7" ht="24" customHeight="1">
      <c r="A6" s="226" t="s">
        <v>811</v>
      </c>
      <c r="B6" s="226"/>
      <c r="C6" s="226"/>
      <c r="D6" s="226"/>
      <c r="E6" s="226"/>
      <c r="F6" s="226"/>
      <c r="G6" s="226"/>
    </row>
    <row r="7" spans="1:7" ht="24" customHeight="1">
      <c r="A7" s="28" t="s">
        <v>5</v>
      </c>
      <c r="B7" s="33" t="s">
        <v>948</v>
      </c>
      <c r="C7" s="7" t="s">
        <v>7</v>
      </c>
      <c r="D7" s="34" t="s">
        <v>8</v>
      </c>
      <c r="E7" s="34" t="s">
        <v>9</v>
      </c>
      <c r="F7" s="8" t="s">
        <v>8</v>
      </c>
      <c r="G7" s="8" t="s">
        <v>9</v>
      </c>
    </row>
    <row r="8" spans="1:7">
      <c r="A8" s="15" t="s">
        <v>175</v>
      </c>
      <c r="B8" s="21" t="s">
        <v>176</v>
      </c>
      <c r="C8" s="9"/>
      <c r="D8" s="13"/>
      <c r="E8" s="13"/>
      <c r="F8" s="144"/>
      <c r="G8" s="144"/>
    </row>
    <row r="9" spans="1:7" ht="35.25" customHeight="1">
      <c r="A9" s="15" t="s">
        <v>177</v>
      </c>
      <c r="B9" s="21" t="s">
        <v>178</v>
      </c>
      <c r="C9" s="9" t="s">
        <v>179</v>
      </c>
      <c r="D9" s="13"/>
      <c r="E9" s="13"/>
      <c r="F9" s="144"/>
      <c r="G9" s="144"/>
    </row>
    <row r="10" spans="1:7">
      <c r="A10" s="15" t="s">
        <v>180</v>
      </c>
      <c r="B10" s="21" t="s">
        <v>181</v>
      </c>
      <c r="C10" s="9" t="s">
        <v>179</v>
      </c>
      <c r="D10" s="13"/>
      <c r="E10" s="13"/>
      <c r="F10" s="144"/>
      <c r="G10" s="144"/>
    </row>
    <row r="11" spans="1:7">
      <c r="A11" s="15"/>
      <c r="B11" s="21" t="s">
        <v>15</v>
      </c>
      <c r="C11" s="9"/>
      <c r="D11" s="13">
        <v>0.79</v>
      </c>
      <c r="E11" s="13">
        <v>0.95</v>
      </c>
      <c r="F11" s="140">
        <f t="shared" ref="F11:F74" si="0">D11*105%</f>
        <v>0.82950000000000013</v>
      </c>
      <c r="G11" s="140">
        <f t="shared" ref="G11:G73" si="1">F11*1.2</f>
        <v>0.99540000000000006</v>
      </c>
    </row>
    <row r="12" spans="1:7">
      <c r="A12" s="15"/>
      <c r="B12" s="21" t="s">
        <v>19</v>
      </c>
      <c r="C12" s="9"/>
      <c r="D12" s="13">
        <v>0.4</v>
      </c>
      <c r="E12" s="13">
        <v>0.48</v>
      </c>
      <c r="F12" s="140">
        <f t="shared" si="0"/>
        <v>0.42000000000000004</v>
      </c>
      <c r="G12" s="140">
        <v>0.51</v>
      </c>
    </row>
    <row r="13" spans="1:7">
      <c r="A13" s="15" t="s">
        <v>182</v>
      </c>
      <c r="B13" s="21" t="s">
        <v>183</v>
      </c>
      <c r="C13" s="9" t="s">
        <v>179</v>
      </c>
      <c r="D13" s="13"/>
      <c r="E13" s="13"/>
      <c r="F13" s="140"/>
      <c r="G13" s="140"/>
    </row>
    <row r="14" spans="1:7" ht="26.25">
      <c r="A14" s="15" t="s">
        <v>184</v>
      </c>
      <c r="B14" s="21" t="s">
        <v>185</v>
      </c>
      <c r="C14" s="9" t="s">
        <v>179</v>
      </c>
      <c r="D14" s="13"/>
      <c r="E14" s="13"/>
      <c r="F14" s="140"/>
      <c r="G14" s="140"/>
    </row>
    <row r="15" spans="1:7">
      <c r="A15" s="15"/>
      <c r="B15" s="21" t="s">
        <v>15</v>
      </c>
      <c r="C15" s="9"/>
      <c r="D15" s="13">
        <v>0.79</v>
      </c>
      <c r="E15" s="13">
        <v>0.95</v>
      </c>
      <c r="F15" s="140">
        <f t="shared" si="0"/>
        <v>0.82950000000000013</v>
      </c>
      <c r="G15" s="140">
        <f t="shared" si="1"/>
        <v>0.99540000000000006</v>
      </c>
    </row>
    <row r="16" spans="1:7">
      <c r="A16" s="15"/>
      <c r="B16" s="21" t="s">
        <v>19</v>
      </c>
      <c r="C16" s="9"/>
      <c r="D16" s="13">
        <v>0.4</v>
      </c>
      <c r="E16" s="13">
        <v>0.48</v>
      </c>
      <c r="F16" s="140">
        <f t="shared" si="0"/>
        <v>0.42000000000000004</v>
      </c>
      <c r="G16" s="140">
        <v>0.51</v>
      </c>
    </row>
    <row r="17" spans="1:7" ht="39">
      <c r="A17" s="15" t="s">
        <v>186</v>
      </c>
      <c r="B17" s="21" t="s">
        <v>187</v>
      </c>
      <c r="C17" s="9" t="s">
        <v>179</v>
      </c>
      <c r="D17" s="13"/>
      <c r="E17" s="13"/>
      <c r="F17" s="140"/>
      <c r="G17" s="140"/>
    </row>
    <row r="18" spans="1:7">
      <c r="A18" s="15"/>
      <c r="B18" s="21" t="s">
        <v>15</v>
      </c>
      <c r="C18" s="9"/>
      <c r="D18" s="13">
        <v>0.79</v>
      </c>
      <c r="E18" s="13">
        <v>0.95</v>
      </c>
      <c r="F18" s="140">
        <f t="shared" si="0"/>
        <v>0.82950000000000013</v>
      </c>
      <c r="G18" s="140">
        <f t="shared" si="1"/>
        <v>0.99540000000000006</v>
      </c>
    </row>
    <row r="19" spans="1:7">
      <c r="A19" s="15"/>
      <c r="B19" s="21" t="s">
        <v>19</v>
      </c>
      <c r="C19" s="9"/>
      <c r="D19" s="13">
        <v>0.4</v>
      </c>
      <c r="E19" s="13">
        <v>0.48</v>
      </c>
      <c r="F19" s="140">
        <f t="shared" si="0"/>
        <v>0.42000000000000004</v>
      </c>
      <c r="G19" s="140">
        <v>0.51</v>
      </c>
    </row>
    <row r="20" spans="1:7">
      <c r="A20" s="15" t="s">
        <v>188</v>
      </c>
      <c r="B20" s="21" t="s">
        <v>189</v>
      </c>
      <c r="C20" s="9" t="s">
        <v>179</v>
      </c>
      <c r="D20" s="13"/>
      <c r="E20" s="13"/>
      <c r="F20" s="140"/>
      <c r="G20" s="140"/>
    </row>
    <row r="21" spans="1:7">
      <c r="A21" s="15"/>
      <c r="B21" s="21" t="s">
        <v>15</v>
      </c>
      <c r="C21" s="9"/>
      <c r="D21" s="13">
        <v>0.79</v>
      </c>
      <c r="E21" s="13">
        <v>0.95</v>
      </c>
      <c r="F21" s="140">
        <f t="shared" si="0"/>
        <v>0.82950000000000013</v>
      </c>
      <c r="G21" s="140">
        <f t="shared" si="1"/>
        <v>0.99540000000000006</v>
      </c>
    </row>
    <row r="22" spans="1:7">
      <c r="A22" s="15"/>
      <c r="B22" s="21" t="s">
        <v>19</v>
      </c>
      <c r="C22" s="9"/>
      <c r="D22" s="13">
        <v>0.4</v>
      </c>
      <c r="E22" s="13">
        <v>0.48</v>
      </c>
      <c r="F22" s="140">
        <f t="shared" si="0"/>
        <v>0.42000000000000004</v>
      </c>
      <c r="G22" s="140">
        <v>0.51</v>
      </c>
    </row>
    <row r="23" spans="1:7">
      <c r="A23" s="15" t="s">
        <v>190</v>
      </c>
      <c r="B23" s="21" t="s">
        <v>191</v>
      </c>
      <c r="C23" s="9" t="s">
        <v>179</v>
      </c>
      <c r="D23" s="13"/>
      <c r="E23" s="13"/>
      <c r="F23" s="140"/>
      <c r="G23" s="140"/>
    </row>
    <row r="24" spans="1:7">
      <c r="A24" s="15"/>
      <c r="B24" s="21" t="s">
        <v>15</v>
      </c>
      <c r="C24" s="9"/>
      <c r="D24" s="13">
        <v>0.53</v>
      </c>
      <c r="E24" s="13">
        <v>0.64</v>
      </c>
      <c r="F24" s="140">
        <f t="shared" si="0"/>
        <v>0.55650000000000011</v>
      </c>
      <c r="G24" s="140">
        <v>0.68</v>
      </c>
    </row>
    <row r="25" spans="1:7">
      <c r="A25" s="15"/>
      <c r="B25" s="21" t="s">
        <v>19</v>
      </c>
      <c r="C25" s="9"/>
      <c r="D25" s="13">
        <v>0.27</v>
      </c>
      <c r="E25" s="13">
        <v>0.32</v>
      </c>
      <c r="F25" s="140">
        <v>0.28999999999999998</v>
      </c>
      <c r="G25" s="140">
        <f t="shared" si="1"/>
        <v>0.34799999999999998</v>
      </c>
    </row>
    <row r="26" spans="1:7">
      <c r="A26" s="15" t="s">
        <v>192</v>
      </c>
      <c r="B26" s="21" t="s">
        <v>193</v>
      </c>
      <c r="C26" s="9"/>
      <c r="D26" s="13"/>
      <c r="E26" s="13"/>
      <c r="F26" s="140"/>
      <c r="G26" s="140"/>
    </row>
    <row r="27" spans="1:7">
      <c r="A27" s="15" t="s">
        <v>194</v>
      </c>
      <c r="B27" s="21" t="s">
        <v>195</v>
      </c>
      <c r="C27" s="9" t="s">
        <v>179</v>
      </c>
      <c r="D27" s="13"/>
      <c r="E27" s="13"/>
      <c r="F27" s="140"/>
      <c r="G27" s="140"/>
    </row>
    <row r="28" spans="1:7">
      <c r="A28" s="15"/>
      <c r="B28" s="21" t="s">
        <v>15</v>
      </c>
      <c r="C28" s="9"/>
      <c r="D28" s="13">
        <v>0.79</v>
      </c>
      <c r="E28" s="13">
        <v>0.95</v>
      </c>
      <c r="F28" s="140">
        <f t="shared" si="0"/>
        <v>0.82950000000000013</v>
      </c>
      <c r="G28" s="140">
        <f t="shared" si="1"/>
        <v>0.99540000000000006</v>
      </c>
    </row>
    <row r="29" spans="1:7">
      <c r="A29" s="15"/>
      <c r="B29" s="21" t="s">
        <v>19</v>
      </c>
      <c r="C29" s="9"/>
      <c r="D29" s="13">
        <v>0.4</v>
      </c>
      <c r="E29" s="13">
        <v>0.48</v>
      </c>
      <c r="F29" s="140">
        <f t="shared" si="0"/>
        <v>0.42000000000000004</v>
      </c>
      <c r="G29" s="140">
        <v>0.51</v>
      </c>
    </row>
    <row r="30" spans="1:7">
      <c r="A30" s="15" t="s">
        <v>196</v>
      </c>
      <c r="B30" s="21" t="s">
        <v>197</v>
      </c>
      <c r="C30" s="9" t="s">
        <v>179</v>
      </c>
      <c r="D30" s="13"/>
      <c r="E30" s="13"/>
      <c r="F30" s="140"/>
      <c r="G30" s="140"/>
    </row>
    <row r="31" spans="1:7">
      <c r="A31" s="15"/>
      <c r="B31" s="21" t="s">
        <v>15</v>
      </c>
      <c r="C31" s="9"/>
      <c r="D31" s="13">
        <v>0.53</v>
      </c>
      <c r="E31" s="13">
        <v>0.64</v>
      </c>
      <c r="F31" s="140">
        <f t="shared" si="0"/>
        <v>0.55650000000000011</v>
      </c>
      <c r="G31" s="140">
        <v>0.68</v>
      </c>
    </row>
    <row r="32" spans="1:7">
      <c r="A32" s="15"/>
      <c r="B32" s="21" t="s">
        <v>19</v>
      </c>
      <c r="C32" s="9"/>
      <c r="D32" s="13">
        <v>0.27</v>
      </c>
      <c r="E32" s="13">
        <v>0.32</v>
      </c>
      <c r="F32" s="140">
        <v>0.28999999999999998</v>
      </c>
      <c r="G32" s="140">
        <f t="shared" si="1"/>
        <v>0.34799999999999998</v>
      </c>
    </row>
    <row r="33" spans="1:7">
      <c r="A33" s="15" t="s">
        <v>198</v>
      </c>
      <c r="B33" s="21" t="s">
        <v>199</v>
      </c>
      <c r="C33" s="9" t="s">
        <v>179</v>
      </c>
      <c r="D33" s="13"/>
      <c r="E33" s="13"/>
      <c r="F33" s="140"/>
      <c r="G33" s="140"/>
    </row>
    <row r="34" spans="1:7">
      <c r="A34" s="15"/>
      <c r="B34" s="21" t="s">
        <v>15</v>
      </c>
      <c r="C34" s="9"/>
      <c r="D34" s="13">
        <v>1.46</v>
      </c>
      <c r="E34" s="13">
        <v>1.75</v>
      </c>
      <c r="F34" s="140">
        <v>1.54</v>
      </c>
      <c r="G34" s="140">
        <f t="shared" si="1"/>
        <v>1.8479999999999999</v>
      </c>
    </row>
    <row r="35" spans="1:7">
      <c r="A35" s="15"/>
      <c r="B35" s="21" t="s">
        <v>19</v>
      </c>
      <c r="C35" s="9"/>
      <c r="D35" s="13">
        <v>0.75</v>
      </c>
      <c r="E35" s="13">
        <v>0.9</v>
      </c>
      <c r="F35" s="140">
        <f t="shared" si="0"/>
        <v>0.78750000000000009</v>
      </c>
      <c r="G35" s="140">
        <f t="shared" si="1"/>
        <v>0.94500000000000006</v>
      </c>
    </row>
    <row r="36" spans="1:7">
      <c r="A36" s="15" t="s">
        <v>200</v>
      </c>
      <c r="B36" s="21" t="s">
        <v>201</v>
      </c>
      <c r="C36" s="9" t="s">
        <v>179</v>
      </c>
      <c r="D36" s="13"/>
      <c r="E36" s="13"/>
      <c r="F36" s="140"/>
      <c r="G36" s="140"/>
    </row>
    <row r="37" spans="1:7" ht="14.25" customHeight="1">
      <c r="A37" s="15"/>
      <c r="B37" s="21" t="s">
        <v>15</v>
      </c>
      <c r="C37" s="9"/>
      <c r="D37" s="13">
        <v>0.53</v>
      </c>
      <c r="E37" s="13">
        <v>0.64</v>
      </c>
      <c r="F37" s="140">
        <f t="shared" si="0"/>
        <v>0.55650000000000011</v>
      </c>
      <c r="G37" s="140">
        <v>0.68</v>
      </c>
    </row>
    <row r="38" spans="1:7" ht="12.75" customHeight="1">
      <c r="A38" s="15"/>
      <c r="B38" s="21" t="s">
        <v>19</v>
      </c>
      <c r="C38" s="9"/>
      <c r="D38" s="13">
        <v>0.27</v>
      </c>
      <c r="E38" s="13">
        <v>0.32</v>
      </c>
      <c r="F38" s="140">
        <v>0.28999999999999998</v>
      </c>
      <c r="G38" s="140">
        <f t="shared" si="1"/>
        <v>0.34799999999999998</v>
      </c>
    </row>
    <row r="39" spans="1:7">
      <c r="A39" s="15" t="s">
        <v>202</v>
      </c>
      <c r="B39" s="21" t="s">
        <v>203</v>
      </c>
      <c r="C39" s="9" t="s">
        <v>179</v>
      </c>
      <c r="D39" s="13"/>
      <c r="E39" s="13"/>
      <c r="F39" s="140"/>
      <c r="G39" s="140"/>
    </row>
    <row r="40" spans="1:7">
      <c r="A40" s="15"/>
      <c r="B40" s="21" t="s">
        <v>15</v>
      </c>
      <c r="C40" s="9"/>
      <c r="D40" s="13">
        <v>0.79</v>
      </c>
      <c r="E40" s="13">
        <v>0.95</v>
      </c>
      <c r="F40" s="140">
        <f t="shared" si="0"/>
        <v>0.82950000000000013</v>
      </c>
      <c r="G40" s="140">
        <f t="shared" si="1"/>
        <v>0.99540000000000006</v>
      </c>
    </row>
    <row r="41" spans="1:7">
      <c r="A41" s="15"/>
      <c r="B41" s="21" t="s">
        <v>19</v>
      </c>
      <c r="C41" s="9"/>
      <c r="D41" s="13">
        <v>0.4</v>
      </c>
      <c r="E41" s="13">
        <v>0.48</v>
      </c>
      <c r="F41" s="140">
        <f t="shared" si="0"/>
        <v>0.42000000000000004</v>
      </c>
      <c r="G41" s="140">
        <v>0.51</v>
      </c>
    </row>
    <row r="42" spans="1:7">
      <c r="A42" s="15" t="s">
        <v>204</v>
      </c>
      <c r="B42" s="21" t="s">
        <v>205</v>
      </c>
      <c r="C42" s="9" t="s">
        <v>179</v>
      </c>
      <c r="D42" s="13"/>
      <c r="E42" s="13"/>
      <c r="F42" s="140"/>
      <c r="G42" s="140"/>
    </row>
    <row r="43" spans="1:7">
      <c r="A43" s="15"/>
      <c r="B43" s="21" t="s">
        <v>15</v>
      </c>
      <c r="C43" s="9"/>
      <c r="D43" s="13">
        <v>0.79</v>
      </c>
      <c r="E43" s="13">
        <v>0.95</v>
      </c>
      <c r="F43" s="140">
        <f t="shared" si="0"/>
        <v>0.82950000000000013</v>
      </c>
      <c r="G43" s="140">
        <f t="shared" si="1"/>
        <v>0.99540000000000006</v>
      </c>
    </row>
    <row r="44" spans="1:7">
      <c r="A44" s="15"/>
      <c r="B44" s="21" t="s">
        <v>19</v>
      </c>
      <c r="C44" s="9"/>
      <c r="D44" s="13">
        <v>0.4</v>
      </c>
      <c r="E44" s="13">
        <v>0.48</v>
      </c>
      <c r="F44" s="140">
        <f t="shared" si="0"/>
        <v>0.42000000000000004</v>
      </c>
      <c r="G44" s="140">
        <v>0.51</v>
      </c>
    </row>
    <row r="45" spans="1:7">
      <c r="A45" s="15" t="s">
        <v>206</v>
      </c>
      <c r="B45" s="21" t="s">
        <v>207</v>
      </c>
      <c r="C45" s="9" t="s">
        <v>179</v>
      </c>
      <c r="D45" s="13"/>
      <c r="E45" s="13"/>
      <c r="F45" s="140"/>
      <c r="G45" s="140"/>
    </row>
    <row r="46" spans="1:7">
      <c r="A46" s="15"/>
      <c r="B46" s="21" t="s">
        <v>15</v>
      </c>
      <c r="C46" s="9"/>
      <c r="D46" s="13">
        <v>1.06</v>
      </c>
      <c r="E46" s="13">
        <v>1.27</v>
      </c>
      <c r="F46" s="140">
        <v>1.1200000000000001</v>
      </c>
      <c r="G46" s="140">
        <v>1.35</v>
      </c>
    </row>
    <row r="47" spans="1:7">
      <c r="A47" s="15"/>
      <c r="B47" s="21" t="s">
        <v>19</v>
      </c>
      <c r="C47" s="9"/>
      <c r="D47" s="13">
        <v>0.54</v>
      </c>
      <c r="E47" s="13">
        <v>0.65</v>
      </c>
      <c r="F47" s="140">
        <f t="shared" si="0"/>
        <v>0.56700000000000006</v>
      </c>
      <c r="G47" s="140">
        <v>0.69</v>
      </c>
    </row>
    <row r="48" spans="1:7" ht="12.75" customHeight="1">
      <c r="A48" s="15" t="s">
        <v>208</v>
      </c>
      <c r="B48" s="21" t="s">
        <v>209</v>
      </c>
      <c r="C48" s="9" t="s">
        <v>179</v>
      </c>
      <c r="D48" s="13"/>
      <c r="E48" s="13"/>
      <c r="F48" s="140"/>
      <c r="G48" s="140"/>
    </row>
    <row r="49" spans="1:7" ht="13.5" customHeight="1">
      <c r="A49" s="15" t="s">
        <v>210</v>
      </c>
      <c r="B49" s="21" t="s">
        <v>211</v>
      </c>
      <c r="C49" s="9" t="s">
        <v>179</v>
      </c>
      <c r="D49" s="13"/>
      <c r="E49" s="13"/>
      <c r="F49" s="140"/>
      <c r="G49" s="140"/>
    </row>
    <row r="50" spans="1:7">
      <c r="A50" s="15"/>
      <c r="B50" s="21" t="s">
        <v>15</v>
      </c>
      <c r="C50" s="9"/>
      <c r="D50" s="13">
        <v>0.79</v>
      </c>
      <c r="E50" s="13">
        <v>0.95</v>
      </c>
      <c r="F50" s="140">
        <f t="shared" si="0"/>
        <v>0.82950000000000013</v>
      </c>
      <c r="G50" s="140">
        <f t="shared" si="1"/>
        <v>0.99540000000000006</v>
      </c>
    </row>
    <row r="51" spans="1:7">
      <c r="A51" s="15"/>
      <c r="B51" s="21" t="s">
        <v>19</v>
      </c>
      <c r="C51" s="9"/>
      <c r="D51" s="13">
        <v>0.4</v>
      </c>
      <c r="E51" s="13">
        <v>0.48</v>
      </c>
      <c r="F51" s="140">
        <f t="shared" si="0"/>
        <v>0.42000000000000004</v>
      </c>
      <c r="G51" s="140">
        <v>0.51</v>
      </c>
    </row>
    <row r="52" spans="1:7">
      <c r="A52" s="15" t="s">
        <v>212</v>
      </c>
      <c r="B52" s="21" t="s">
        <v>213</v>
      </c>
      <c r="C52" s="9"/>
      <c r="D52" s="13"/>
      <c r="E52" s="13"/>
      <c r="F52" s="140"/>
      <c r="G52" s="140"/>
    </row>
    <row r="53" spans="1:7">
      <c r="A53" s="15" t="s">
        <v>214</v>
      </c>
      <c r="B53" s="21" t="s">
        <v>215</v>
      </c>
      <c r="C53" s="9" t="s">
        <v>179</v>
      </c>
      <c r="D53" s="13"/>
      <c r="E53" s="13"/>
      <c r="F53" s="140"/>
      <c r="G53" s="140"/>
    </row>
    <row r="54" spans="1:7">
      <c r="A54" s="15"/>
      <c r="B54" s="21" t="s">
        <v>15</v>
      </c>
      <c r="C54" s="9"/>
      <c r="D54" s="13">
        <v>1.19</v>
      </c>
      <c r="E54" s="13">
        <v>1.43</v>
      </c>
      <c r="F54" s="140">
        <f t="shared" si="0"/>
        <v>1.2495000000000001</v>
      </c>
      <c r="G54" s="140">
        <f t="shared" si="1"/>
        <v>1.4994000000000001</v>
      </c>
    </row>
    <row r="55" spans="1:7">
      <c r="A55" s="15"/>
      <c r="B55" s="21" t="s">
        <v>19</v>
      </c>
      <c r="C55" s="9"/>
      <c r="D55" s="13">
        <v>0.6</v>
      </c>
      <c r="E55" s="13">
        <v>0.72</v>
      </c>
      <c r="F55" s="140">
        <f t="shared" si="0"/>
        <v>0.63</v>
      </c>
      <c r="G55" s="140">
        <f t="shared" si="1"/>
        <v>0.75600000000000001</v>
      </c>
    </row>
    <row r="56" spans="1:7">
      <c r="A56" s="15" t="s">
        <v>216</v>
      </c>
      <c r="B56" s="21" t="s">
        <v>217</v>
      </c>
      <c r="C56" s="9"/>
      <c r="D56" s="13"/>
      <c r="E56" s="13"/>
      <c r="F56" s="140"/>
      <c r="G56" s="140"/>
    </row>
    <row r="57" spans="1:7">
      <c r="A57" s="15" t="s">
        <v>218</v>
      </c>
      <c r="B57" s="21" t="s">
        <v>219</v>
      </c>
      <c r="C57" s="9" t="s">
        <v>179</v>
      </c>
      <c r="D57" s="13"/>
      <c r="E57" s="13"/>
      <c r="F57" s="140"/>
      <c r="G57" s="140"/>
    </row>
    <row r="58" spans="1:7">
      <c r="A58" s="15"/>
      <c r="B58" s="21" t="s">
        <v>15</v>
      </c>
      <c r="C58" s="9"/>
      <c r="D58" s="13">
        <v>0.79</v>
      </c>
      <c r="E58" s="13">
        <f>D58*1.2</f>
        <v>0.94799999999999995</v>
      </c>
      <c r="F58" s="140">
        <f t="shared" si="0"/>
        <v>0.82950000000000013</v>
      </c>
      <c r="G58" s="140">
        <f t="shared" si="1"/>
        <v>0.99540000000000006</v>
      </c>
    </row>
    <row r="59" spans="1:7">
      <c r="A59" s="15"/>
      <c r="B59" s="21" t="s">
        <v>19</v>
      </c>
      <c r="C59" s="9"/>
      <c r="D59" s="13">
        <v>0.4</v>
      </c>
      <c r="E59" s="13">
        <f t="shared" ref="E59:E63" si="2">D59*1.2</f>
        <v>0.48</v>
      </c>
      <c r="F59" s="140">
        <f t="shared" si="0"/>
        <v>0.42000000000000004</v>
      </c>
      <c r="G59" s="140">
        <v>0.51</v>
      </c>
    </row>
    <row r="60" spans="1:7">
      <c r="A60" s="15" t="s">
        <v>220</v>
      </c>
      <c r="B60" s="21" t="s">
        <v>221</v>
      </c>
      <c r="C60" s="9"/>
      <c r="D60" s="13"/>
      <c r="E60" s="13"/>
      <c r="F60" s="140"/>
      <c r="G60" s="140"/>
    </row>
    <row r="61" spans="1:7">
      <c r="A61" s="15" t="s">
        <v>222</v>
      </c>
      <c r="B61" s="21" t="s">
        <v>223</v>
      </c>
      <c r="C61" s="9" t="s">
        <v>179</v>
      </c>
      <c r="D61" s="13"/>
      <c r="E61" s="13"/>
      <c r="F61" s="140"/>
      <c r="G61" s="140"/>
    </row>
    <row r="62" spans="1:7">
      <c r="A62" s="15"/>
      <c r="B62" s="21" t="s">
        <v>15</v>
      </c>
      <c r="C62" s="9"/>
      <c r="D62" s="13">
        <v>1</v>
      </c>
      <c r="E62" s="13">
        <f t="shared" si="2"/>
        <v>1.2</v>
      </c>
      <c r="F62" s="140">
        <f t="shared" si="0"/>
        <v>1.05</v>
      </c>
      <c r="G62" s="140">
        <f t="shared" si="1"/>
        <v>1.26</v>
      </c>
    </row>
    <row r="63" spans="1:7">
      <c r="A63" s="15"/>
      <c r="B63" s="21" t="s">
        <v>19</v>
      </c>
      <c r="C63" s="9"/>
      <c r="D63" s="13">
        <v>0.51</v>
      </c>
      <c r="E63" s="13">
        <f t="shared" si="2"/>
        <v>0.61199999999999999</v>
      </c>
      <c r="F63" s="140">
        <f t="shared" si="0"/>
        <v>0.53550000000000009</v>
      </c>
      <c r="G63" s="140">
        <v>0.65</v>
      </c>
    </row>
    <row r="64" spans="1:7">
      <c r="A64" s="15" t="s">
        <v>227</v>
      </c>
      <c r="B64" s="21" t="s">
        <v>228</v>
      </c>
      <c r="C64" s="9"/>
      <c r="D64" s="23"/>
      <c r="E64" s="13"/>
      <c r="F64" s="140"/>
      <c r="G64" s="140"/>
    </row>
    <row r="65" spans="1:7">
      <c r="A65" s="15" t="s">
        <v>229</v>
      </c>
      <c r="B65" s="21" t="s">
        <v>230</v>
      </c>
      <c r="C65" s="9" t="s">
        <v>179</v>
      </c>
      <c r="D65" s="13"/>
      <c r="E65" s="13"/>
      <c r="F65" s="140"/>
      <c r="G65" s="140"/>
    </row>
    <row r="66" spans="1:7">
      <c r="A66" s="15"/>
      <c r="B66" s="21" t="s">
        <v>15</v>
      </c>
      <c r="C66" s="9"/>
      <c r="D66" s="13">
        <v>1.32</v>
      </c>
      <c r="E66" s="13">
        <f t="shared" ref="E66:E78" si="3">D66*1.2</f>
        <v>1.5840000000000001</v>
      </c>
      <c r="F66" s="140">
        <f t="shared" si="0"/>
        <v>1.3860000000000001</v>
      </c>
      <c r="G66" s="140">
        <v>1.67</v>
      </c>
    </row>
    <row r="67" spans="1:7">
      <c r="A67" s="15"/>
      <c r="B67" s="21" t="s">
        <v>19</v>
      </c>
      <c r="C67" s="9"/>
      <c r="D67" s="13">
        <v>0.69</v>
      </c>
      <c r="E67" s="13">
        <f t="shared" si="3"/>
        <v>0.82799999999999996</v>
      </c>
      <c r="F67" s="140">
        <v>0.73</v>
      </c>
      <c r="G67" s="140">
        <f t="shared" si="1"/>
        <v>0.876</v>
      </c>
    </row>
    <row r="68" spans="1:7">
      <c r="A68" s="15" t="s">
        <v>231</v>
      </c>
      <c r="B68" s="21" t="s">
        <v>224</v>
      </c>
      <c r="C68" s="9" t="s">
        <v>179</v>
      </c>
      <c r="D68" s="13"/>
      <c r="E68" s="13"/>
      <c r="F68" s="140"/>
      <c r="G68" s="140"/>
    </row>
    <row r="69" spans="1:7">
      <c r="A69" s="15"/>
      <c r="B69" s="21" t="s">
        <v>15</v>
      </c>
      <c r="C69" s="9"/>
      <c r="D69" s="13">
        <v>1.19</v>
      </c>
      <c r="E69" s="13">
        <f t="shared" si="3"/>
        <v>1.4279999999999999</v>
      </c>
      <c r="F69" s="140">
        <f t="shared" si="0"/>
        <v>1.2495000000000001</v>
      </c>
      <c r="G69" s="140">
        <f t="shared" si="1"/>
        <v>1.4994000000000001</v>
      </c>
    </row>
    <row r="70" spans="1:7">
      <c r="A70" s="15"/>
      <c r="B70" s="21" t="s">
        <v>19</v>
      </c>
      <c r="C70" s="9"/>
      <c r="D70" s="13">
        <v>0.6</v>
      </c>
      <c r="E70" s="13">
        <f t="shared" si="3"/>
        <v>0.72</v>
      </c>
      <c r="F70" s="140">
        <f t="shared" si="0"/>
        <v>0.63</v>
      </c>
      <c r="G70" s="140">
        <f t="shared" si="1"/>
        <v>0.75600000000000001</v>
      </c>
    </row>
    <row r="71" spans="1:7">
      <c r="A71" s="15" t="s">
        <v>232</v>
      </c>
      <c r="B71" s="21" t="s">
        <v>225</v>
      </c>
      <c r="C71" s="9"/>
      <c r="D71" s="13"/>
      <c r="E71" s="13"/>
      <c r="F71" s="140"/>
      <c r="G71" s="140"/>
    </row>
    <row r="72" spans="1:7" ht="26.25">
      <c r="A72" s="15" t="s">
        <v>233</v>
      </c>
      <c r="B72" s="21" t="s">
        <v>226</v>
      </c>
      <c r="C72" s="9" t="s">
        <v>179</v>
      </c>
      <c r="D72" s="13"/>
      <c r="E72" s="13"/>
      <c r="F72" s="140"/>
      <c r="G72" s="140"/>
    </row>
    <row r="73" spans="1:7">
      <c r="A73" s="15"/>
      <c r="B73" s="21" t="s">
        <v>15</v>
      </c>
      <c r="C73" s="9"/>
      <c r="D73" s="13">
        <v>0.79</v>
      </c>
      <c r="E73" s="13">
        <f t="shared" si="3"/>
        <v>0.94799999999999995</v>
      </c>
      <c r="F73" s="140">
        <f t="shared" si="0"/>
        <v>0.82950000000000013</v>
      </c>
      <c r="G73" s="140">
        <f t="shared" si="1"/>
        <v>0.99540000000000006</v>
      </c>
    </row>
    <row r="74" spans="1:7">
      <c r="A74" s="15"/>
      <c r="B74" s="21" t="s">
        <v>19</v>
      </c>
      <c r="C74" s="9"/>
      <c r="D74" s="13">
        <v>0.4</v>
      </c>
      <c r="E74" s="13">
        <f t="shared" si="3"/>
        <v>0.48</v>
      </c>
      <c r="F74" s="140">
        <f t="shared" si="0"/>
        <v>0.42000000000000004</v>
      </c>
      <c r="G74" s="140">
        <v>0.51</v>
      </c>
    </row>
    <row r="75" spans="1:7" ht="24.75" customHeight="1">
      <c r="A75" s="15" t="s">
        <v>234</v>
      </c>
      <c r="B75" s="21" t="s">
        <v>235</v>
      </c>
      <c r="C75" s="9"/>
      <c r="D75" s="13"/>
      <c r="E75" s="13"/>
      <c r="F75" s="140"/>
      <c r="G75" s="140"/>
    </row>
    <row r="76" spans="1:7">
      <c r="A76" s="15" t="s">
        <v>236</v>
      </c>
      <c r="B76" s="21" t="s">
        <v>237</v>
      </c>
      <c r="C76" s="9" t="s">
        <v>179</v>
      </c>
      <c r="D76" s="13"/>
      <c r="E76" s="13"/>
      <c r="F76" s="140"/>
      <c r="G76" s="140"/>
    </row>
    <row r="77" spans="1:7">
      <c r="A77" s="15"/>
      <c r="B77" s="21" t="s">
        <v>15</v>
      </c>
      <c r="C77" s="9"/>
      <c r="D77" s="13">
        <v>2.65</v>
      </c>
      <c r="E77" s="13">
        <v>3.18</v>
      </c>
      <c r="F77" s="140">
        <v>2.79</v>
      </c>
      <c r="G77" s="140">
        <f t="shared" ref="G77:G136" si="4">F77*1.2</f>
        <v>3.3479999999999999</v>
      </c>
    </row>
    <row r="78" spans="1:7">
      <c r="A78" s="15"/>
      <c r="B78" s="21" t="s">
        <v>19</v>
      </c>
      <c r="C78" s="9"/>
      <c r="D78" s="13">
        <v>1.36</v>
      </c>
      <c r="E78" s="13">
        <f t="shared" si="3"/>
        <v>1.6320000000000001</v>
      </c>
      <c r="F78" s="140">
        <f t="shared" ref="F78:F137" si="5">D78*105%</f>
        <v>1.4280000000000002</v>
      </c>
      <c r="G78" s="140">
        <v>1.72</v>
      </c>
    </row>
    <row r="79" spans="1:7">
      <c r="A79" s="15" t="s">
        <v>238</v>
      </c>
      <c r="B79" s="21" t="s">
        <v>239</v>
      </c>
      <c r="C79" s="9" t="s">
        <v>179</v>
      </c>
      <c r="D79" s="13"/>
      <c r="E79" s="13"/>
      <c r="F79" s="140"/>
      <c r="G79" s="140"/>
    </row>
    <row r="80" spans="1:7">
      <c r="A80" s="15"/>
      <c r="B80" s="21" t="s">
        <v>15</v>
      </c>
      <c r="C80" s="9"/>
      <c r="D80" s="13">
        <v>0.93</v>
      </c>
      <c r="E80" s="13">
        <f t="shared" ref="E80:E84" si="6">D80*1.2</f>
        <v>1.1160000000000001</v>
      </c>
      <c r="F80" s="140">
        <f t="shared" si="5"/>
        <v>0.97650000000000015</v>
      </c>
      <c r="G80" s="140">
        <v>1.18</v>
      </c>
    </row>
    <row r="81" spans="1:7">
      <c r="A81" s="15"/>
      <c r="B81" s="21" t="s">
        <v>19</v>
      </c>
      <c r="C81" s="9"/>
      <c r="D81" s="13">
        <v>0.48</v>
      </c>
      <c r="E81" s="13">
        <f t="shared" si="6"/>
        <v>0.57599999999999996</v>
      </c>
      <c r="F81" s="140">
        <v>0.51</v>
      </c>
      <c r="G81" s="140">
        <v>0.62</v>
      </c>
    </row>
    <row r="82" spans="1:7" ht="13.5" customHeight="1">
      <c r="A82" s="15" t="s">
        <v>240</v>
      </c>
      <c r="B82" s="21" t="s">
        <v>205</v>
      </c>
      <c r="C82" s="9" t="s">
        <v>179</v>
      </c>
      <c r="D82" s="23"/>
      <c r="E82" s="13"/>
      <c r="F82" s="140"/>
      <c r="G82" s="140"/>
    </row>
    <row r="83" spans="1:7" ht="12.75" customHeight="1">
      <c r="A83" s="15"/>
      <c r="B83" s="21" t="s">
        <v>15</v>
      </c>
      <c r="C83" s="9"/>
      <c r="D83" s="13">
        <v>1.06</v>
      </c>
      <c r="E83" s="13">
        <f t="shared" si="6"/>
        <v>1.272</v>
      </c>
      <c r="F83" s="140">
        <v>1.1200000000000001</v>
      </c>
      <c r="G83" s="140">
        <v>1.35</v>
      </c>
    </row>
    <row r="84" spans="1:7" ht="12.75" customHeight="1">
      <c r="A84" s="15"/>
      <c r="B84" s="21" t="s">
        <v>19</v>
      </c>
      <c r="C84" s="9"/>
      <c r="D84" s="13">
        <v>0.54</v>
      </c>
      <c r="E84" s="13">
        <f t="shared" si="6"/>
        <v>0.64800000000000002</v>
      </c>
      <c r="F84" s="140">
        <f t="shared" si="5"/>
        <v>0.56700000000000006</v>
      </c>
      <c r="G84" s="140">
        <v>0.69</v>
      </c>
    </row>
    <row r="85" spans="1:7" ht="13.5" customHeight="1">
      <c r="A85" s="15" t="s">
        <v>241</v>
      </c>
      <c r="B85" s="21" t="s">
        <v>199</v>
      </c>
      <c r="C85" s="9" t="s">
        <v>179</v>
      </c>
      <c r="D85" s="13"/>
      <c r="E85" s="13"/>
      <c r="F85" s="140"/>
      <c r="G85" s="140"/>
    </row>
    <row r="86" spans="1:7" ht="12" customHeight="1">
      <c r="A86" s="15"/>
      <c r="B86" s="21" t="s">
        <v>15</v>
      </c>
      <c r="C86" s="9"/>
      <c r="D86" s="13">
        <v>1.46</v>
      </c>
      <c r="E86" s="13">
        <f t="shared" ref="E86:E104" si="7">D86*1.2</f>
        <v>1.752</v>
      </c>
      <c r="F86" s="140">
        <v>1.54</v>
      </c>
      <c r="G86" s="140">
        <f t="shared" si="4"/>
        <v>1.8479999999999999</v>
      </c>
    </row>
    <row r="87" spans="1:7" ht="13.5" customHeight="1">
      <c r="A87" s="15"/>
      <c r="B87" s="21" t="s">
        <v>19</v>
      </c>
      <c r="C87" s="9"/>
      <c r="D87" s="13">
        <v>0.75</v>
      </c>
      <c r="E87" s="13">
        <f t="shared" si="7"/>
        <v>0.89999999999999991</v>
      </c>
      <c r="F87" s="140">
        <f t="shared" si="5"/>
        <v>0.78750000000000009</v>
      </c>
      <c r="G87" s="140">
        <f t="shared" si="4"/>
        <v>0.94500000000000006</v>
      </c>
    </row>
    <row r="88" spans="1:7">
      <c r="A88" s="15" t="s">
        <v>242</v>
      </c>
      <c r="B88" s="21" t="s">
        <v>243</v>
      </c>
      <c r="C88" s="9" t="s">
        <v>179</v>
      </c>
      <c r="D88" s="13"/>
      <c r="E88" s="13"/>
      <c r="F88" s="140"/>
      <c r="G88" s="140"/>
    </row>
    <row r="89" spans="1:7" ht="12" customHeight="1">
      <c r="A89" s="15"/>
      <c r="B89" s="21" t="s">
        <v>15</v>
      </c>
      <c r="C89" s="9"/>
      <c r="D89" s="13">
        <v>0.79</v>
      </c>
      <c r="E89" s="13">
        <f t="shared" si="7"/>
        <v>0.94799999999999995</v>
      </c>
      <c r="F89" s="140">
        <f t="shared" si="5"/>
        <v>0.82950000000000013</v>
      </c>
      <c r="G89" s="140">
        <f t="shared" si="4"/>
        <v>0.99540000000000006</v>
      </c>
    </row>
    <row r="90" spans="1:7" ht="11.25" customHeight="1">
      <c r="A90" s="15"/>
      <c r="B90" s="21" t="s">
        <v>19</v>
      </c>
      <c r="C90" s="9"/>
      <c r="D90" s="13">
        <v>0.4</v>
      </c>
      <c r="E90" s="13">
        <f t="shared" si="7"/>
        <v>0.48</v>
      </c>
      <c r="F90" s="140">
        <f t="shared" si="5"/>
        <v>0.42000000000000004</v>
      </c>
      <c r="G90" s="140">
        <v>0.51</v>
      </c>
    </row>
    <row r="91" spans="1:7" ht="18.75" customHeight="1">
      <c r="A91" s="15" t="s">
        <v>244</v>
      </c>
      <c r="B91" s="21" t="s">
        <v>245</v>
      </c>
      <c r="C91" s="9" t="s">
        <v>179</v>
      </c>
      <c r="D91" s="13"/>
      <c r="E91" s="13"/>
      <c r="F91" s="140"/>
      <c r="G91" s="140"/>
    </row>
    <row r="92" spans="1:7">
      <c r="A92" s="15"/>
      <c r="B92" s="21" t="s">
        <v>15</v>
      </c>
      <c r="C92" s="9"/>
      <c r="D92" s="13">
        <v>1.19</v>
      </c>
      <c r="E92" s="13">
        <f t="shared" si="7"/>
        <v>1.4279999999999999</v>
      </c>
      <c r="F92" s="140">
        <f t="shared" si="5"/>
        <v>1.2495000000000001</v>
      </c>
      <c r="G92" s="140">
        <f t="shared" si="4"/>
        <v>1.4994000000000001</v>
      </c>
    </row>
    <row r="93" spans="1:7">
      <c r="A93" s="15"/>
      <c r="B93" s="21" t="s">
        <v>19</v>
      </c>
      <c r="C93" s="9"/>
      <c r="D93" s="13">
        <v>0.6</v>
      </c>
      <c r="E93" s="13">
        <f t="shared" si="7"/>
        <v>0.72</v>
      </c>
      <c r="F93" s="140">
        <f t="shared" si="5"/>
        <v>0.63</v>
      </c>
      <c r="G93" s="140">
        <f t="shared" si="4"/>
        <v>0.75600000000000001</v>
      </c>
    </row>
    <row r="94" spans="1:7">
      <c r="A94" s="15" t="s">
        <v>246</v>
      </c>
      <c r="B94" s="21" t="s">
        <v>247</v>
      </c>
      <c r="C94" s="9"/>
      <c r="D94" s="13"/>
      <c r="E94" s="13"/>
      <c r="F94" s="140"/>
      <c r="G94" s="140"/>
    </row>
    <row r="95" spans="1:7">
      <c r="A95" s="15" t="s">
        <v>248</v>
      </c>
      <c r="B95" s="21" t="s">
        <v>207</v>
      </c>
      <c r="C95" s="9" t="s">
        <v>179</v>
      </c>
      <c r="D95" s="13"/>
      <c r="E95" s="13"/>
      <c r="F95" s="140"/>
      <c r="G95" s="140"/>
    </row>
    <row r="96" spans="1:7">
      <c r="A96" s="15"/>
      <c r="B96" s="21" t="s">
        <v>15</v>
      </c>
      <c r="C96" s="9"/>
      <c r="D96" s="13">
        <v>1.06</v>
      </c>
      <c r="E96" s="13">
        <f t="shared" si="7"/>
        <v>1.272</v>
      </c>
      <c r="F96" s="140">
        <v>1.1200000000000001</v>
      </c>
      <c r="G96" s="140">
        <v>1.35</v>
      </c>
    </row>
    <row r="97" spans="1:7">
      <c r="A97" s="15"/>
      <c r="B97" s="21" t="s">
        <v>19</v>
      </c>
      <c r="C97" s="9"/>
      <c r="D97" s="13">
        <v>0.54</v>
      </c>
      <c r="E97" s="13">
        <f t="shared" si="7"/>
        <v>0.64800000000000002</v>
      </c>
      <c r="F97" s="140">
        <f t="shared" si="5"/>
        <v>0.56700000000000006</v>
      </c>
      <c r="G97" s="140">
        <v>0.69</v>
      </c>
    </row>
    <row r="98" spans="1:7">
      <c r="A98" s="15" t="s">
        <v>249</v>
      </c>
      <c r="B98" s="21" t="s">
        <v>250</v>
      </c>
      <c r="C98" s="9"/>
      <c r="D98" s="13"/>
      <c r="E98" s="13"/>
      <c r="F98" s="140"/>
      <c r="G98" s="140"/>
    </row>
    <row r="99" spans="1:7" ht="26.25">
      <c r="A99" s="15" t="s">
        <v>251</v>
      </c>
      <c r="B99" s="21" t="s">
        <v>252</v>
      </c>
      <c r="C99" s="9" t="s">
        <v>179</v>
      </c>
      <c r="D99" s="13"/>
      <c r="E99" s="13"/>
      <c r="F99" s="140"/>
      <c r="G99" s="140"/>
    </row>
    <row r="100" spans="1:7">
      <c r="A100" s="15"/>
      <c r="B100" s="21" t="s">
        <v>15</v>
      </c>
      <c r="C100" s="9"/>
      <c r="D100" s="13">
        <v>0.67</v>
      </c>
      <c r="E100" s="13">
        <f t="shared" si="7"/>
        <v>0.80400000000000005</v>
      </c>
      <c r="F100" s="140">
        <v>0.71</v>
      </c>
      <c r="G100" s="140">
        <v>0.86</v>
      </c>
    </row>
    <row r="101" spans="1:7">
      <c r="A101" s="15"/>
      <c r="B101" s="21" t="s">
        <v>19</v>
      </c>
      <c r="C101" s="9"/>
      <c r="D101" s="13">
        <v>0.32</v>
      </c>
      <c r="E101" s="13">
        <f t="shared" si="7"/>
        <v>0.38400000000000001</v>
      </c>
      <c r="F101" s="140">
        <f t="shared" si="5"/>
        <v>0.33600000000000002</v>
      </c>
      <c r="G101" s="140">
        <v>0.41</v>
      </c>
    </row>
    <row r="102" spans="1:7" ht="26.25">
      <c r="A102" s="15" t="s">
        <v>253</v>
      </c>
      <c r="B102" s="21" t="s">
        <v>254</v>
      </c>
      <c r="C102" s="9" t="s">
        <v>179</v>
      </c>
      <c r="D102" s="13"/>
      <c r="E102" s="13"/>
      <c r="F102" s="140"/>
      <c r="G102" s="140"/>
    </row>
    <row r="103" spans="1:7">
      <c r="A103" s="15"/>
      <c r="B103" s="21" t="s">
        <v>15</v>
      </c>
      <c r="C103" s="9"/>
      <c r="D103" s="13">
        <v>3.14</v>
      </c>
      <c r="E103" s="13">
        <f t="shared" si="7"/>
        <v>3.7679999999999998</v>
      </c>
      <c r="F103" s="140">
        <f t="shared" si="5"/>
        <v>3.2970000000000002</v>
      </c>
      <c r="G103" s="140">
        <f t="shared" si="4"/>
        <v>3.9563999999999999</v>
      </c>
    </row>
    <row r="104" spans="1:7">
      <c r="A104" s="15"/>
      <c r="B104" s="21" t="s">
        <v>19</v>
      </c>
      <c r="C104" s="9"/>
      <c r="D104" s="13">
        <v>1.57</v>
      </c>
      <c r="E104" s="13">
        <f t="shared" si="7"/>
        <v>1.8839999999999999</v>
      </c>
      <c r="F104" s="140">
        <f t="shared" si="5"/>
        <v>1.6485000000000001</v>
      </c>
      <c r="G104" s="140">
        <f t="shared" si="4"/>
        <v>1.9782</v>
      </c>
    </row>
    <row r="105" spans="1:7">
      <c r="A105" s="15" t="s">
        <v>256</v>
      </c>
      <c r="B105" s="21" t="s">
        <v>257</v>
      </c>
      <c r="C105" s="9" t="s">
        <v>179</v>
      </c>
      <c r="D105" s="13"/>
      <c r="E105" s="13"/>
      <c r="F105" s="140"/>
      <c r="G105" s="140"/>
    </row>
    <row r="106" spans="1:7">
      <c r="A106" s="15"/>
      <c r="B106" s="21" t="s">
        <v>15</v>
      </c>
      <c r="C106" s="9"/>
      <c r="D106" s="13">
        <v>1.05</v>
      </c>
      <c r="E106" s="13">
        <f t="shared" ref="E106:E114" si="8">D106*1.2</f>
        <v>1.26</v>
      </c>
      <c r="F106" s="140">
        <v>1.1100000000000001</v>
      </c>
      <c r="G106" s="140">
        <v>1.34</v>
      </c>
    </row>
    <row r="107" spans="1:7">
      <c r="A107" s="15"/>
      <c r="B107" s="21" t="s">
        <v>19</v>
      </c>
      <c r="C107" s="9"/>
      <c r="D107" s="13">
        <v>0.83</v>
      </c>
      <c r="E107" s="13">
        <f t="shared" si="8"/>
        <v>0.99599999999999989</v>
      </c>
      <c r="F107" s="140">
        <v>0.88</v>
      </c>
      <c r="G107" s="140">
        <f t="shared" si="4"/>
        <v>1.056</v>
      </c>
    </row>
    <row r="108" spans="1:7">
      <c r="A108" s="15" t="s">
        <v>258</v>
      </c>
      <c r="B108" s="21" t="s">
        <v>213</v>
      </c>
      <c r="C108" s="9"/>
      <c r="D108" s="13"/>
      <c r="E108" s="13"/>
      <c r="F108" s="140"/>
      <c r="G108" s="140"/>
    </row>
    <row r="109" spans="1:7">
      <c r="A109" s="15" t="s">
        <v>259</v>
      </c>
      <c r="B109" s="21" t="s">
        <v>215</v>
      </c>
      <c r="C109" s="9" t="s">
        <v>179</v>
      </c>
      <c r="D109" s="13"/>
      <c r="E109" s="13"/>
      <c r="F109" s="140"/>
      <c r="G109" s="140"/>
    </row>
    <row r="110" spans="1:7">
      <c r="A110" s="15"/>
      <c r="B110" s="21" t="s">
        <v>15</v>
      </c>
      <c r="C110" s="9"/>
      <c r="D110" s="13">
        <v>1.55</v>
      </c>
      <c r="E110" s="13">
        <f t="shared" si="8"/>
        <v>1.8599999999999999</v>
      </c>
      <c r="F110" s="140">
        <f t="shared" si="5"/>
        <v>1.6275000000000002</v>
      </c>
      <c r="G110" s="140">
        <v>1.96</v>
      </c>
    </row>
    <row r="111" spans="1:7">
      <c r="A111" s="15"/>
      <c r="B111" s="21" t="s">
        <v>19</v>
      </c>
      <c r="C111" s="9"/>
      <c r="D111" s="13">
        <v>1.27</v>
      </c>
      <c r="E111" s="13">
        <f t="shared" si="8"/>
        <v>1.524</v>
      </c>
      <c r="F111" s="140">
        <v>1.34</v>
      </c>
      <c r="G111" s="140">
        <f t="shared" si="4"/>
        <v>1.6080000000000001</v>
      </c>
    </row>
    <row r="112" spans="1:7" ht="26.25">
      <c r="A112" s="15" t="s">
        <v>260</v>
      </c>
      <c r="B112" s="21" t="s">
        <v>261</v>
      </c>
      <c r="C112" s="9" t="s">
        <v>179</v>
      </c>
      <c r="D112" s="13"/>
      <c r="E112" s="13"/>
      <c r="F112" s="140"/>
      <c r="G112" s="140"/>
    </row>
    <row r="113" spans="1:7">
      <c r="A113" s="15"/>
      <c r="B113" s="21" t="s">
        <v>15</v>
      </c>
      <c r="C113" s="9"/>
      <c r="D113" s="13">
        <v>1.75</v>
      </c>
      <c r="E113" s="13">
        <f t="shared" si="8"/>
        <v>2.1</v>
      </c>
      <c r="F113" s="140">
        <f t="shared" si="5"/>
        <v>1.8375000000000001</v>
      </c>
      <c r="G113" s="140">
        <f t="shared" si="4"/>
        <v>2.2050000000000001</v>
      </c>
    </row>
    <row r="114" spans="1:7">
      <c r="A114" s="15"/>
      <c r="B114" s="21" t="s">
        <v>19</v>
      </c>
      <c r="C114" s="9"/>
      <c r="D114" s="13">
        <v>1.75</v>
      </c>
      <c r="E114" s="13">
        <f t="shared" si="8"/>
        <v>2.1</v>
      </c>
      <c r="F114" s="140">
        <f t="shared" si="5"/>
        <v>1.8375000000000001</v>
      </c>
      <c r="G114" s="140">
        <f t="shared" si="4"/>
        <v>2.2050000000000001</v>
      </c>
    </row>
    <row r="115" spans="1:7">
      <c r="A115" s="15" t="s">
        <v>264</v>
      </c>
      <c r="B115" s="21" t="s">
        <v>265</v>
      </c>
      <c r="C115" s="9"/>
      <c r="D115" s="13"/>
      <c r="E115" s="13"/>
      <c r="F115" s="140"/>
      <c r="G115" s="140"/>
    </row>
    <row r="116" spans="1:7">
      <c r="A116" s="15" t="s">
        <v>266</v>
      </c>
      <c r="B116" s="21" t="s">
        <v>263</v>
      </c>
      <c r="C116" s="9" t="s">
        <v>179</v>
      </c>
      <c r="D116" s="13"/>
      <c r="E116" s="13"/>
      <c r="F116" s="140"/>
      <c r="G116" s="140"/>
    </row>
    <row r="117" spans="1:7">
      <c r="A117" s="15"/>
      <c r="B117" s="21" t="s">
        <v>15</v>
      </c>
      <c r="C117" s="9"/>
      <c r="D117" s="13">
        <v>0.99</v>
      </c>
      <c r="E117" s="13">
        <f t="shared" ref="E117:E133" si="9">D117*1.2</f>
        <v>1.1879999999999999</v>
      </c>
      <c r="F117" s="140">
        <f t="shared" si="5"/>
        <v>1.0395000000000001</v>
      </c>
      <c r="G117" s="140">
        <f t="shared" si="4"/>
        <v>1.2474000000000001</v>
      </c>
    </row>
    <row r="118" spans="1:7">
      <c r="A118" s="15"/>
      <c r="B118" s="21" t="s">
        <v>19</v>
      </c>
      <c r="C118" s="9"/>
      <c r="D118" s="13">
        <v>0.5</v>
      </c>
      <c r="E118" s="13">
        <f t="shared" si="9"/>
        <v>0.6</v>
      </c>
      <c r="F118" s="140">
        <f t="shared" si="5"/>
        <v>0.52500000000000002</v>
      </c>
      <c r="G118" s="140">
        <v>0.64</v>
      </c>
    </row>
    <row r="119" spans="1:7">
      <c r="A119" s="15" t="s">
        <v>267</v>
      </c>
      <c r="B119" s="21" t="s">
        <v>189</v>
      </c>
      <c r="C119" s="9" t="s">
        <v>179</v>
      </c>
      <c r="D119" s="13"/>
      <c r="E119" s="13"/>
      <c r="F119" s="140"/>
      <c r="G119" s="140"/>
    </row>
    <row r="120" spans="1:7">
      <c r="A120" s="15"/>
      <c r="B120" s="21" t="s">
        <v>15</v>
      </c>
      <c r="C120" s="9"/>
      <c r="D120" s="13">
        <v>0.99</v>
      </c>
      <c r="E120" s="13">
        <f t="shared" si="9"/>
        <v>1.1879999999999999</v>
      </c>
      <c r="F120" s="140">
        <f t="shared" si="5"/>
        <v>1.0395000000000001</v>
      </c>
      <c r="G120" s="140">
        <f t="shared" si="4"/>
        <v>1.2474000000000001</v>
      </c>
    </row>
    <row r="121" spans="1:7">
      <c r="A121" s="15"/>
      <c r="B121" s="21" t="s">
        <v>19</v>
      </c>
      <c r="C121" s="9"/>
      <c r="D121" s="13">
        <v>0.5</v>
      </c>
      <c r="E121" s="13">
        <f t="shared" si="9"/>
        <v>0.6</v>
      </c>
      <c r="F121" s="140">
        <f t="shared" si="5"/>
        <v>0.52500000000000002</v>
      </c>
      <c r="G121" s="140">
        <v>0.64</v>
      </c>
    </row>
    <row r="122" spans="1:7">
      <c r="A122" s="15" t="s">
        <v>268</v>
      </c>
      <c r="B122" s="21" t="s">
        <v>197</v>
      </c>
      <c r="C122" s="9" t="s">
        <v>179</v>
      </c>
      <c r="D122" s="13"/>
      <c r="E122" s="13"/>
      <c r="F122" s="140"/>
      <c r="G122" s="140"/>
    </row>
    <row r="123" spans="1:7">
      <c r="A123" s="15"/>
      <c r="B123" s="21" t="s">
        <v>15</v>
      </c>
      <c r="C123" s="9"/>
      <c r="D123" s="13">
        <v>0.67</v>
      </c>
      <c r="E123" s="13">
        <f t="shared" si="9"/>
        <v>0.80400000000000005</v>
      </c>
      <c r="F123" s="140">
        <v>0.71</v>
      </c>
      <c r="G123" s="140">
        <v>0.86</v>
      </c>
    </row>
    <row r="124" spans="1:7">
      <c r="A124" s="15"/>
      <c r="B124" s="21" t="s">
        <v>19</v>
      </c>
      <c r="C124" s="9"/>
      <c r="D124" s="13">
        <v>0.32</v>
      </c>
      <c r="E124" s="13">
        <f t="shared" si="9"/>
        <v>0.38400000000000001</v>
      </c>
      <c r="F124" s="140">
        <f t="shared" si="5"/>
        <v>0.33600000000000002</v>
      </c>
      <c r="G124" s="140">
        <v>0.41</v>
      </c>
    </row>
    <row r="125" spans="1:7">
      <c r="A125" s="15" t="s">
        <v>269</v>
      </c>
      <c r="B125" s="21" t="s">
        <v>262</v>
      </c>
      <c r="C125" s="9" t="s">
        <v>179</v>
      </c>
      <c r="D125" s="13"/>
      <c r="E125" s="13"/>
      <c r="F125" s="140"/>
      <c r="G125" s="140"/>
    </row>
    <row r="126" spans="1:7">
      <c r="A126" s="15"/>
      <c r="B126" s="21" t="s">
        <v>15</v>
      </c>
      <c r="C126" s="9"/>
      <c r="D126" s="13">
        <v>0.99</v>
      </c>
      <c r="E126" s="13">
        <f t="shared" si="9"/>
        <v>1.1879999999999999</v>
      </c>
      <c r="F126" s="140">
        <f t="shared" si="5"/>
        <v>1.0395000000000001</v>
      </c>
      <c r="G126" s="140">
        <f t="shared" si="4"/>
        <v>1.2474000000000001</v>
      </c>
    </row>
    <row r="127" spans="1:7">
      <c r="A127" s="15"/>
      <c r="B127" s="21" t="s">
        <v>19</v>
      </c>
      <c r="C127" s="9"/>
      <c r="D127" s="13">
        <v>0.5</v>
      </c>
      <c r="E127" s="13">
        <f t="shared" si="9"/>
        <v>0.6</v>
      </c>
      <c r="F127" s="140">
        <f t="shared" si="5"/>
        <v>0.52500000000000002</v>
      </c>
      <c r="G127" s="140">
        <v>0.64</v>
      </c>
    </row>
    <row r="128" spans="1:7">
      <c r="A128" s="15" t="s">
        <v>270</v>
      </c>
      <c r="B128" s="21" t="s">
        <v>245</v>
      </c>
      <c r="C128" s="9" t="s">
        <v>179</v>
      </c>
      <c r="D128" s="13"/>
      <c r="E128" s="13"/>
      <c r="F128" s="140"/>
      <c r="G128" s="140"/>
    </row>
    <row r="129" spans="1:7">
      <c r="A129" s="15"/>
      <c r="B129" s="21" t="s">
        <v>15</v>
      </c>
      <c r="C129" s="9"/>
      <c r="D129" s="13">
        <v>0.99</v>
      </c>
      <c r="E129" s="13">
        <f t="shared" si="9"/>
        <v>1.1879999999999999</v>
      </c>
      <c r="F129" s="140">
        <f t="shared" si="5"/>
        <v>1.0395000000000001</v>
      </c>
      <c r="G129" s="140">
        <f t="shared" si="4"/>
        <v>1.2474000000000001</v>
      </c>
    </row>
    <row r="130" spans="1:7">
      <c r="A130" s="15"/>
      <c r="B130" s="21" t="s">
        <v>19</v>
      </c>
      <c r="C130" s="9"/>
      <c r="D130" s="13">
        <v>0.5</v>
      </c>
      <c r="E130" s="13">
        <f t="shared" si="9"/>
        <v>0.6</v>
      </c>
      <c r="F130" s="140">
        <f t="shared" si="5"/>
        <v>0.52500000000000002</v>
      </c>
      <c r="G130" s="140">
        <v>0.64</v>
      </c>
    </row>
    <row r="131" spans="1:7">
      <c r="A131" s="15" t="s">
        <v>271</v>
      </c>
      <c r="B131" s="21" t="s">
        <v>257</v>
      </c>
      <c r="C131" s="9" t="s">
        <v>179</v>
      </c>
      <c r="D131" s="13"/>
      <c r="E131" s="13"/>
      <c r="F131" s="140"/>
      <c r="G131" s="140"/>
    </row>
    <row r="132" spans="1:7">
      <c r="A132" s="15"/>
      <c r="B132" s="21" t="s">
        <v>15</v>
      </c>
      <c r="C132" s="9"/>
      <c r="D132" s="13">
        <v>0.67</v>
      </c>
      <c r="E132" s="13">
        <f t="shared" si="9"/>
        <v>0.80400000000000005</v>
      </c>
      <c r="F132" s="140">
        <v>0.71</v>
      </c>
      <c r="G132" s="140">
        <v>0.86</v>
      </c>
    </row>
    <row r="133" spans="1:7">
      <c r="A133" s="15"/>
      <c r="B133" s="21" t="s">
        <v>19</v>
      </c>
      <c r="C133" s="9"/>
      <c r="D133" s="13">
        <v>0.32</v>
      </c>
      <c r="E133" s="13">
        <f t="shared" si="9"/>
        <v>0.38400000000000001</v>
      </c>
      <c r="F133" s="140">
        <f t="shared" si="5"/>
        <v>0.33600000000000002</v>
      </c>
      <c r="G133" s="140">
        <v>0.41</v>
      </c>
    </row>
    <row r="134" spans="1:7">
      <c r="A134" s="15" t="s">
        <v>272</v>
      </c>
      <c r="B134" s="21" t="s">
        <v>273</v>
      </c>
      <c r="C134" s="9"/>
      <c r="D134" s="13"/>
      <c r="E134" s="13"/>
      <c r="F134" s="140"/>
      <c r="G134" s="140"/>
    </row>
    <row r="135" spans="1:7">
      <c r="A135" s="24" t="s">
        <v>274</v>
      </c>
      <c r="B135" s="21" t="s">
        <v>275</v>
      </c>
      <c r="C135" s="9" t="s">
        <v>276</v>
      </c>
      <c r="D135" s="13"/>
      <c r="E135" s="13"/>
      <c r="F135" s="140"/>
      <c r="G135" s="140"/>
    </row>
    <row r="136" spans="1:7" ht="12.75" customHeight="1">
      <c r="A136" s="15"/>
      <c r="B136" s="21" t="s">
        <v>15</v>
      </c>
      <c r="C136" s="9"/>
      <c r="D136" s="13">
        <v>2.09</v>
      </c>
      <c r="E136" s="13">
        <f t="shared" ref="E136:E143" si="10">D136*1.2</f>
        <v>2.5079999999999996</v>
      </c>
      <c r="F136" s="140">
        <v>2.2000000000000002</v>
      </c>
      <c r="G136" s="140">
        <f t="shared" si="4"/>
        <v>2.64</v>
      </c>
    </row>
    <row r="137" spans="1:7">
      <c r="A137" s="15"/>
      <c r="B137" s="21" t="s">
        <v>19</v>
      </c>
      <c r="C137" s="9"/>
      <c r="D137" s="13">
        <v>1.4</v>
      </c>
      <c r="E137" s="13">
        <f t="shared" si="10"/>
        <v>1.68</v>
      </c>
      <c r="F137" s="140">
        <f t="shared" si="5"/>
        <v>1.47</v>
      </c>
      <c r="G137" s="140">
        <v>1.77</v>
      </c>
    </row>
    <row r="138" spans="1:7" ht="12" customHeight="1">
      <c r="A138" s="15" t="s">
        <v>277</v>
      </c>
      <c r="B138" s="21" t="s">
        <v>278</v>
      </c>
      <c r="C138" s="9" t="s">
        <v>179</v>
      </c>
      <c r="D138" s="13"/>
      <c r="E138" s="13"/>
      <c r="F138" s="140"/>
      <c r="G138" s="140"/>
    </row>
    <row r="139" spans="1:7" ht="12" customHeight="1">
      <c r="A139" s="15"/>
      <c r="B139" s="21" t="s">
        <v>15</v>
      </c>
      <c r="C139" s="9"/>
      <c r="D139" s="13">
        <v>1.4</v>
      </c>
      <c r="E139" s="13">
        <f t="shared" si="10"/>
        <v>1.68</v>
      </c>
      <c r="F139" s="140">
        <f t="shared" ref="F139:F201" si="11">D139*105%</f>
        <v>1.47</v>
      </c>
      <c r="G139" s="140">
        <v>1.77</v>
      </c>
    </row>
    <row r="140" spans="1:7" ht="12.75" customHeight="1">
      <c r="A140" s="15"/>
      <c r="B140" s="21" t="s">
        <v>19</v>
      </c>
      <c r="C140" s="9"/>
      <c r="D140" s="13">
        <v>0.7</v>
      </c>
      <c r="E140" s="13">
        <f t="shared" si="10"/>
        <v>0.84</v>
      </c>
      <c r="F140" s="140">
        <f t="shared" si="11"/>
        <v>0.73499999999999999</v>
      </c>
      <c r="G140" s="140">
        <v>0.89</v>
      </c>
    </row>
    <row r="141" spans="1:7" ht="12" customHeight="1">
      <c r="A141" s="15" t="s">
        <v>279</v>
      </c>
      <c r="B141" s="21" t="s">
        <v>280</v>
      </c>
      <c r="C141" s="9" t="s">
        <v>179</v>
      </c>
      <c r="D141" s="13"/>
      <c r="E141" s="13"/>
      <c r="F141" s="140"/>
      <c r="G141" s="140"/>
    </row>
    <row r="142" spans="1:7">
      <c r="A142" s="15"/>
      <c r="B142" s="21" t="s">
        <v>15</v>
      </c>
      <c r="C142" s="9"/>
      <c r="D142" s="13">
        <v>2.09</v>
      </c>
      <c r="E142" s="13">
        <f t="shared" si="10"/>
        <v>2.5079999999999996</v>
      </c>
      <c r="F142" s="140">
        <v>2.2000000000000002</v>
      </c>
      <c r="G142" s="140">
        <f t="shared" ref="G142:G201" si="12">F142*1.2</f>
        <v>2.64</v>
      </c>
    </row>
    <row r="143" spans="1:7">
      <c r="A143" s="15"/>
      <c r="B143" s="21" t="s">
        <v>19</v>
      </c>
      <c r="C143" s="9"/>
      <c r="D143" s="13">
        <v>0.42</v>
      </c>
      <c r="E143" s="13">
        <f t="shared" si="10"/>
        <v>0.504</v>
      </c>
      <c r="F143" s="140">
        <v>0.45</v>
      </c>
      <c r="G143" s="140">
        <f t="shared" si="12"/>
        <v>0.54</v>
      </c>
    </row>
    <row r="144" spans="1:7" ht="24" customHeight="1">
      <c r="A144" s="15" t="s">
        <v>281</v>
      </c>
      <c r="B144" s="21" t="s">
        <v>282</v>
      </c>
      <c r="C144" s="9" t="s">
        <v>179</v>
      </c>
      <c r="D144" s="13"/>
      <c r="E144" s="13"/>
      <c r="F144" s="140"/>
      <c r="G144" s="140"/>
    </row>
    <row r="145" spans="1:7">
      <c r="A145" s="15" t="s">
        <v>283</v>
      </c>
      <c r="B145" s="21" t="s">
        <v>284</v>
      </c>
      <c r="C145" s="9" t="s">
        <v>179</v>
      </c>
      <c r="D145" s="13"/>
      <c r="E145" s="13"/>
      <c r="F145" s="140"/>
      <c r="G145" s="140"/>
    </row>
    <row r="146" spans="1:7">
      <c r="A146" s="15" t="s">
        <v>285</v>
      </c>
      <c r="B146" s="21" t="s">
        <v>286</v>
      </c>
      <c r="C146" s="9" t="s">
        <v>179</v>
      </c>
      <c r="D146" s="13"/>
      <c r="E146" s="13"/>
      <c r="F146" s="140"/>
      <c r="G146" s="140"/>
    </row>
    <row r="147" spans="1:7">
      <c r="A147" s="24" t="s">
        <v>287</v>
      </c>
      <c r="B147" s="21" t="s">
        <v>288</v>
      </c>
      <c r="C147" s="9"/>
      <c r="D147" s="13"/>
      <c r="E147" s="13"/>
      <c r="F147" s="140"/>
      <c r="G147" s="140"/>
    </row>
    <row r="148" spans="1:7" ht="26.25">
      <c r="A148" s="15" t="s">
        <v>289</v>
      </c>
      <c r="B148" s="21" t="s">
        <v>290</v>
      </c>
      <c r="C148" s="9" t="s">
        <v>179</v>
      </c>
      <c r="D148" s="13"/>
      <c r="E148" s="13"/>
      <c r="F148" s="140"/>
      <c r="G148" s="140"/>
    </row>
    <row r="149" spans="1:7">
      <c r="A149" s="15"/>
      <c r="B149" s="21" t="s">
        <v>15</v>
      </c>
      <c r="C149" s="9"/>
      <c r="D149" s="13">
        <v>1.47</v>
      </c>
      <c r="E149" s="13">
        <f t="shared" ref="E149:E156" si="13">D149*1.2</f>
        <v>1.764</v>
      </c>
      <c r="F149" s="140">
        <v>1.55</v>
      </c>
      <c r="G149" s="140">
        <f t="shared" si="12"/>
        <v>1.8599999999999999</v>
      </c>
    </row>
    <row r="150" spans="1:7">
      <c r="A150" s="15"/>
      <c r="B150" s="21" t="s">
        <v>19</v>
      </c>
      <c r="C150" s="9"/>
      <c r="D150" s="13">
        <v>0.76</v>
      </c>
      <c r="E150" s="13">
        <f t="shared" si="13"/>
        <v>0.91199999999999992</v>
      </c>
      <c r="F150" s="140">
        <f t="shared" si="11"/>
        <v>0.79800000000000004</v>
      </c>
      <c r="G150" s="140">
        <f t="shared" si="12"/>
        <v>0.95760000000000001</v>
      </c>
    </row>
    <row r="151" spans="1:7" ht="26.25">
      <c r="A151" s="15" t="s">
        <v>291</v>
      </c>
      <c r="B151" s="21" t="s">
        <v>292</v>
      </c>
      <c r="C151" s="9" t="s">
        <v>179</v>
      </c>
      <c r="D151" s="13"/>
      <c r="E151" s="13"/>
      <c r="F151" s="140"/>
      <c r="G151" s="140"/>
    </row>
    <row r="152" spans="1:7">
      <c r="A152" s="15"/>
      <c r="B152" s="21" t="s">
        <v>15</v>
      </c>
      <c r="C152" s="9"/>
      <c r="D152" s="13">
        <v>4.0199999999999996</v>
      </c>
      <c r="E152" s="13">
        <f t="shared" si="13"/>
        <v>4.823999999999999</v>
      </c>
      <c r="F152" s="140">
        <v>4.2300000000000004</v>
      </c>
      <c r="G152" s="140">
        <f t="shared" si="12"/>
        <v>5.0760000000000005</v>
      </c>
    </row>
    <row r="153" spans="1:7">
      <c r="A153" s="15"/>
      <c r="B153" s="21" t="s">
        <v>19</v>
      </c>
      <c r="C153" s="9"/>
      <c r="D153" s="13">
        <v>2.0099999999999998</v>
      </c>
      <c r="E153" s="13">
        <f t="shared" si="13"/>
        <v>2.4119999999999995</v>
      </c>
      <c r="F153" s="140">
        <f t="shared" si="11"/>
        <v>2.1105</v>
      </c>
      <c r="G153" s="140">
        <v>2.54</v>
      </c>
    </row>
    <row r="154" spans="1:7" ht="26.25">
      <c r="A154" s="15" t="s">
        <v>293</v>
      </c>
      <c r="B154" s="21" t="s">
        <v>294</v>
      </c>
      <c r="C154" s="9" t="s">
        <v>179</v>
      </c>
      <c r="D154" s="13"/>
      <c r="E154" s="13"/>
      <c r="F154" s="140"/>
      <c r="G154" s="140"/>
    </row>
    <row r="155" spans="1:7">
      <c r="A155" s="15"/>
      <c r="B155" s="21" t="s">
        <v>15</v>
      </c>
      <c r="C155" s="9"/>
      <c r="D155" s="13">
        <v>5.41</v>
      </c>
      <c r="E155" s="13">
        <f t="shared" si="13"/>
        <v>6.492</v>
      </c>
      <c r="F155" s="140">
        <f t="shared" si="11"/>
        <v>5.6805000000000003</v>
      </c>
      <c r="G155" s="140">
        <f t="shared" si="12"/>
        <v>6.8166000000000002</v>
      </c>
    </row>
    <row r="156" spans="1:7">
      <c r="A156" s="15"/>
      <c r="B156" s="21" t="s">
        <v>19</v>
      </c>
      <c r="C156" s="9"/>
      <c r="D156" s="13">
        <v>3.14</v>
      </c>
      <c r="E156" s="13">
        <f t="shared" si="13"/>
        <v>3.7679999999999998</v>
      </c>
      <c r="F156" s="140">
        <f t="shared" si="11"/>
        <v>3.2970000000000002</v>
      </c>
      <c r="G156" s="140">
        <f t="shared" si="12"/>
        <v>3.9563999999999999</v>
      </c>
    </row>
    <row r="157" spans="1:7" ht="39">
      <c r="A157" s="15" t="s">
        <v>295</v>
      </c>
      <c r="B157" s="21" t="s">
        <v>296</v>
      </c>
      <c r="C157" s="9" t="s">
        <v>179</v>
      </c>
      <c r="D157" s="13"/>
      <c r="E157" s="13"/>
      <c r="F157" s="140"/>
      <c r="G157" s="140"/>
    </row>
    <row r="158" spans="1:7">
      <c r="A158" s="15"/>
      <c r="B158" s="21" t="s">
        <v>15</v>
      </c>
      <c r="C158" s="9"/>
      <c r="D158" s="13">
        <v>9.43</v>
      </c>
      <c r="E158" s="13">
        <f t="shared" ref="E158:E176" si="14">D158*1.2</f>
        <v>11.315999999999999</v>
      </c>
      <c r="F158" s="140">
        <v>9.91</v>
      </c>
      <c r="G158" s="140">
        <v>11.9</v>
      </c>
    </row>
    <row r="159" spans="1:7">
      <c r="A159" s="15"/>
      <c r="B159" s="21" t="s">
        <v>19</v>
      </c>
      <c r="C159" s="9"/>
      <c r="D159" s="13">
        <v>6.29</v>
      </c>
      <c r="E159" s="13">
        <f t="shared" si="14"/>
        <v>7.548</v>
      </c>
      <c r="F159" s="140">
        <v>6.61</v>
      </c>
      <c r="G159" s="140">
        <v>7.94</v>
      </c>
    </row>
    <row r="160" spans="1:7">
      <c r="A160" s="15" t="s">
        <v>297</v>
      </c>
      <c r="B160" s="21" t="s">
        <v>298</v>
      </c>
      <c r="C160" s="9" t="s">
        <v>179</v>
      </c>
      <c r="D160" s="13"/>
      <c r="E160" s="13"/>
      <c r="F160" s="140"/>
      <c r="G160" s="140"/>
    </row>
    <row r="161" spans="1:7">
      <c r="A161" s="15"/>
      <c r="B161" s="21" t="s">
        <v>15</v>
      </c>
      <c r="C161" s="9"/>
      <c r="D161" s="13">
        <v>0.59</v>
      </c>
      <c r="E161" s="13">
        <f t="shared" si="14"/>
        <v>0.70799999999999996</v>
      </c>
      <c r="F161" s="140">
        <f t="shared" si="11"/>
        <v>0.61949999999999994</v>
      </c>
      <c r="G161" s="140">
        <v>0.75</v>
      </c>
    </row>
    <row r="162" spans="1:7">
      <c r="A162" s="15"/>
      <c r="B162" s="21" t="s">
        <v>19</v>
      </c>
      <c r="C162" s="9"/>
      <c r="D162" s="13">
        <v>0.28999999999999998</v>
      </c>
      <c r="E162" s="13">
        <f t="shared" si="14"/>
        <v>0.34799999999999998</v>
      </c>
      <c r="F162" s="140">
        <v>0.31</v>
      </c>
      <c r="G162" s="140">
        <v>0.38</v>
      </c>
    </row>
    <row r="163" spans="1:7">
      <c r="A163" s="15" t="s">
        <v>299</v>
      </c>
      <c r="B163" s="21" t="s">
        <v>300</v>
      </c>
      <c r="C163" s="9" t="s">
        <v>179</v>
      </c>
      <c r="D163" s="13"/>
      <c r="E163" s="13"/>
      <c r="F163" s="140"/>
      <c r="G163" s="140"/>
    </row>
    <row r="164" spans="1:7" ht="39">
      <c r="A164" s="15" t="s">
        <v>301</v>
      </c>
      <c r="B164" s="21" t="s">
        <v>302</v>
      </c>
      <c r="C164" s="9" t="s">
        <v>179</v>
      </c>
      <c r="D164" s="13"/>
      <c r="E164" s="13"/>
      <c r="F164" s="140"/>
      <c r="G164" s="140"/>
    </row>
    <row r="165" spans="1:7">
      <c r="A165" s="15"/>
      <c r="B165" s="21" t="s">
        <v>15</v>
      </c>
      <c r="C165" s="9"/>
      <c r="D165" s="13">
        <v>2.0699999999999998</v>
      </c>
      <c r="E165" s="13">
        <f t="shared" si="14"/>
        <v>2.4839999999999995</v>
      </c>
      <c r="F165" s="140">
        <v>2.1800000000000002</v>
      </c>
      <c r="G165" s="140">
        <f t="shared" si="12"/>
        <v>2.6160000000000001</v>
      </c>
    </row>
    <row r="166" spans="1:7">
      <c r="A166" s="15"/>
      <c r="B166" s="21" t="s">
        <v>19</v>
      </c>
      <c r="C166" s="9"/>
      <c r="D166" s="13">
        <v>1.04</v>
      </c>
      <c r="E166" s="13">
        <f t="shared" si="14"/>
        <v>1.248</v>
      </c>
      <c r="F166" s="140">
        <v>1.1000000000000001</v>
      </c>
      <c r="G166" s="140">
        <f t="shared" si="12"/>
        <v>1.32</v>
      </c>
    </row>
    <row r="167" spans="1:7">
      <c r="A167" s="15" t="s">
        <v>303</v>
      </c>
      <c r="B167" s="21" t="s">
        <v>304</v>
      </c>
      <c r="C167" s="9" t="s">
        <v>179</v>
      </c>
      <c r="D167" s="13"/>
      <c r="E167" s="13"/>
      <c r="F167" s="140"/>
      <c r="G167" s="140"/>
    </row>
    <row r="168" spans="1:7">
      <c r="A168" s="15" t="s">
        <v>305</v>
      </c>
      <c r="B168" s="21" t="s">
        <v>306</v>
      </c>
      <c r="C168" s="9" t="s">
        <v>179</v>
      </c>
      <c r="D168" s="13"/>
      <c r="E168" s="13"/>
      <c r="F168" s="140"/>
      <c r="G168" s="140"/>
    </row>
    <row r="169" spans="1:7">
      <c r="A169" s="15"/>
      <c r="B169" s="21" t="s">
        <v>15</v>
      </c>
      <c r="C169" s="9"/>
      <c r="D169" s="13">
        <v>2.54</v>
      </c>
      <c r="E169" s="13">
        <f t="shared" si="14"/>
        <v>3.048</v>
      </c>
      <c r="F169" s="140">
        <f t="shared" si="11"/>
        <v>2.6670000000000003</v>
      </c>
      <c r="G169" s="140">
        <v>3.21</v>
      </c>
    </row>
    <row r="170" spans="1:7">
      <c r="A170" s="15"/>
      <c r="B170" s="21" t="s">
        <v>19</v>
      </c>
      <c r="C170" s="9"/>
      <c r="D170" s="13">
        <v>1.5</v>
      </c>
      <c r="E170" s="13">
        <f t="shared" si="14"/>
        <v>1.7999999999999998</v>
      </c>
      <c r="F170" s="140">
        <f t="shared" si="11"/>
        <v>1.5750000000000002</v>
      </c>
      <c r="G170" s="140">
        <v>1.9</v>
      </c>
    </row>
    <row r="171" spans="1:7" ht="26.25">
      <c r="A171" s="15" t="s">
        <v>307</v>
      </c>
      <c r="B171" s="21" t="s">
        <v>308</v>
      </c>
      <c r="C171" s="9" t="s">
        <v>179</v>
      </c>
      <c r="D171" s="13"/>
      <c r="E171" s="13"/>
      <c r="F171" s="140"/>
      <c r="G171" s="140"/>
    </row>
    <row r="172" spans="1:7">
      <c r="A172" s="15"/>
      <c r="B172" s="21" t="s">
        <v>15</v>
      </c>
      <c r="C172" s="9"/>
      <c r="D172" s="13">
        <v>9.43</v>
      </c>
      <c r="E172" s="13">
        <f t="shared" si="14"/>
        <v>11.315999999999999</v>
      </c>
      <c r="F172" s="140">
        <v>9.91</v>
      </c>
      <c r="G172" s="140">
        <v>11.9</v>
      </c>
    </row>
    <row r="173" spans="1:7">
      <c r="A173" s="15"/>
      <c r="B173" s="21" t="s">
        <v>19</v>
      </c>
      <c r="C173" s="9"/>
      <c r="D173" s="13">
        <v>2.4500000000000002</v>
      </c>
      <c r="E173" s="13">
        <f t="shared" si="14"/>
        <v>2.94</v>
      </c>
      <c r="F173" s="140">
        <v>2.58</v>
      </c>
      <c r="G173" s="140">
        <f t="shared" si="12"/>
        <v>3.0960000000000001</v>
      </c>
    </row>
    <row r="174" spans="1:7" ht="26.25">
      <c r="A174" s="15" t="s">
        <v>309</v>
      </c>
      <c r="B174" s="21" t="s">
        <v>310</v>
      </c>
      <c r="C174" s="9" t="s">
        <v>179</v>
      </c>
      <c r="D174" s="13"/>
      <c r="E174" s="13"/>
      <c r="F174" s="140"/>
      <c r="G174" s="140"/>
    </row>
    <row r="175" spans="1:7">
      <c r="A175" s="15"/>
      <c r="B175" s="21" t="s">
        <v>15</v>
      </c>
      <c r="C175" s="9"/>
      <c r="D175" s="13">
        <v>2.38</v>
      </c>
      <c r="E175" s="13">
        <f t="shared" si="14"/>
        <v>2.8559999999999999</v>
      </c>
      <c r="F175" s="140">
        <f t="shared" si="11"/>
        <v>2.4990000000000001</v>
      </c>
      <c r="G175" s="140">
        <f t="shared" si="12"/>
        <v>2.9988000000000001</v>
      </c>
    </row>
    <row r="176" spans="1:7">
      <c r="A176" s="15"/>
      <c r="B176" s="21" t="s">
        <v>19</v>
      </c>
      <c r="C176" s="9"/>
      <c r="D176" s="13">
        <v>1.19</v>
      </c>
      <c r="E176" s="13">
        <f t="shared" si="14"/>
        <v>1.4279999999999999</v>
      </c>
      <c r="F176" s="140">
        <f t="shared" si="11"/>
        <v>1.2495000000000001</v>
      </c>
      <c r="G176" s="140">
        <f t="shared" si="12"/>
        <v>1.4994000000000001</v>
      </c>
    </row>
    <row r="177" spans="1:7">
      <c r="A177" s="15" t="s">
        <v>311</v>
      </c>
      <c r="B177" s="21" t="s">
        <v>312</v>
      </c>
      <c r="C177" s="9"/>
      <c r="D177" s="13"/>
      <c r="E177" s="13"/>
      <c r="F177" s="140"/>
      <c r="G177" s="140"/>
    </row>
    <row r="178" spans="1:7" ht="26.25">
      <c r="A178" s="15" t="s">
        <v>313</v>
      </c>
      <c r="B178" s="21" t="s">
        <v>314</v>
      </c>
      <c r="C178" s="9" t="s">
        <v>179</v>
      </c>
      <c r="D178" s="13"/>
      <c r="E178" s="13"/>
      <c r="F178" s="140"/>
      <c r="G178" s="140"/>
    </row>
    <row r="179" spans="1:7">
      <c r="A179" s="15"/>
      <c r="B179" s="21" t="s">
        <v>15</v>
      </c>
      <c r="C179" s="9"/>
      <c r="D179" s="13">
        <v>0.95</v>
      </c>
      <c r="E179" s="13">
        <f t="shared" ref="E179:E191" si="15">D179*1.2</f>
        <v>1.1399999999999999</v>
      </c>
      <c r="F179" s="140">
        <f t="shared" si="11"/>
        <v>0.99749999999999994</v>
      </c>
      <c r="G179" s="140">
        <f t="shared" si="12"/>
        <v>1.1969999999999998</v>
      </c>
    </row>
    <row r="180" spans="1:7">
      <c r="A180" s="15"/>
      <c r="B180" s="21" t="s">
        <v>19</v>
      </c>
      <c r="C180" s="9"/>
      <c r="D180" s="13">
        <v>0.47</v>
      </c>
      <c r="E180" s="13">
        <f t="shared" si="15"/>
        <v>0.56399999999999995</v>
      </c>
      <c r="F180" s="140">
        <v>0.5</v>
      </c>
      <c r="G180" s="140">
        <f t="shared" si="12"/>
        <v>0.6</v>
      </c>
    </row>
    <row r="181" spans="1:7" ht="26.25">
      <c r="A181" s="15" t="s">
        <v>315</v>
      </c>
      <c r="B181" s="21" t="s">
        <v>316</v>
      </c>
      <c r="C181" s="9" t="s">
        <v>179</v>
      </c>
      <c r="D181" s="13"/>
      <c r="E181" s="13"/>
      <c r="F181" s="140"/>
      <c r="G181" s="140"/>
    </row>
    <row r="182" spans="1:7">
      <c r="A182" s="15"/>
      <c r="B182" s="21" t="s">
        <v>15</v>
      </c>
      <c r="C182" s="9"/>
      <c r="D182" s="13">
        <v>1.75</v>
      </c>
      <c r="E182" s="13">
        <f t="shared" si="15"/>
        <v>2.1</v>
      </c>
      <c r="F182" s="140">
        <f t="shared" si="11"/>
        <v>1.8375000000000001</v>
      </c>
      <c r="G182" s="140">
        <f t="shared" si="12"/>
        <v>2.2050000000000001</v>
      </c>
    </row>
    <row r="183" spans="1:7">
      <c r="A183" s="15"/>
      <c r="B183" s="21" t="s">
        <v>19</v>
      </c>
      <c r="C183" s="9"/>
      <c r="D183" s="13">
        <v>0.87</v>
      </c>
      <c r="E183" s="13">
        <f t="shared" si="15"/>
        <v>1.044</v>
      </c>
      <c r="F183" s="140">
        <v>0.92</v>
      </c>
      <c r="G183" s="140">
        <v>1.1100000000000001</v>
      </c>
    </row>
    <row r="184" spans="1:7">
      <c r="A184" s="15" t="s">
        <v>317</v>
      </c>
      <c r="B184" s="21" t="s">
        <v>318</v>
      </c>
      <c r="C184" s="9"/>
      <c r="D184" s="13"/>
      <c r="E184" s="13"/>
      <c r="F184" s="140"/>
      <c r="G184" s="140"/>
    </row>
    <row r="185" spans="1:7">
      <c r="A185" s="15" t="s">
        <v>319</v>
      </c>
      <c r="B185" s="21" t="s">
        <v>320</v>
      </c>
      <c r="C185" s="9" t="s">
        <v>179</v>
      </c>
      <c r="D185" s="13"/>
      <c r="E185" s="13"/>
      <c r="F185" s="140"/>
      <c r="G185" s="140"/>
    </row>
    <row r="186" spans="1:7" ht="13.5" customHeight="1">
      <c r="A186" s="15"/>
      <c r="B186" s="21" t="s">
        <v>15</v>
      </c>
      <c r="C186" s="9"/>
      <c r="D186" s="13">
        <v>1.54</v>
      </c>
      <c r="E186" s="13">
        <f t="shared" si="15"/>
        <v>1.8479999999999999</v>
      </c>
      <c r="F186" s="140">
        <f t="shared" si="11"/>
        <v>1.6170000000000002</v>
      </c>
      <c r="G186" s="140">
        <v>1.95</v>
      </c>
    </row>
    <row r="187" spans="1:7" ht="13.5" customHeight="1">
      <c r="A187" s="15"/>
      <c r="B187" s="21" t="s">
        <v>19</v>
      </c>
      <c r="C187" s="9"/>
      <c r="D187" s="13">
        <v>0.77</v>
      </c>
      <c r="E187" s="13">
        <f t="shared" si="15"/>
        <v>0.92399999999999993</v>
      </c>
      <c r="F187" s="140">
        <f t="shared" si="11"/>
        <v>0.80850000000000011</v>
      </c>
      <c r="G187" s="140">
        <v>0.98</v>
      </c>
    </row>
    <row r="188" spans="1:7">
      <c r="A188" s="15" t="s">
        <v>321</v>
      </c>
      <c r="B188" s="21" t="s">
        <v>322</v>
      </c>
      <c r="C188" s="9"/>
      <c r="D188" s="13"/>
      <c r="E188" s="13"/>
      <c r="F188" s="140"/>
      <c r="G188" s="140"/>
    </row>
    <row r="189" spans="1:7" ht="14.25" customHeight="1">
      <c r="A189" s="15" t="s">
        <v>323</v>
      </c>
      <c r="B189" s="21" t="s">
        <v>324</v>
      </c>
      <c r="C189" s="9" t="s">
        <v>179</v>
      </c>
      <c r="D189" s="13"/>
      <c r="E189" s="13"/>
      <c r="F189" s="140"/>
      <c r="G189" s="140"/>
    </row>
    <row r="190" spans="1:7">
      <c r="A190" s="15"/>
      <c r="B190" s="21" t="s">
        <v>15</v>
      </c>
      <c r="C190" s="9"/>
      <c r="D190" s="13">
        <v>1.05</v>
      </c>
      <c r="E190" s="13">
        <f t="shared" si="15"/>
        <v>1.26</v>
      </c>
      <c r="F190" s="140">
        <v>1.1100000000000001</v>
      </c>
      <c r="G190" s="140">
        <v>1.34</v>
      </c>
    </row>
    <row r="191" spans="1:7" ht="13.5" customHeight="1">
      <c r="A191" s="15"/>
      <c r="B191" s="21" t="s">
        <v>19</v>
      </c>
      <c r="C191" s="9"/>
      <c r="D191" s="13">
        <v>0.53</v>
      </c>
      <c r="E191" s="13">
        <f t="shared" si="15"/>
        <v>0.63600000000000001</v>
      </c>
      <c r="F191" s="140">
        <f t="shared" si="11"/>
        <v>0.55650000000000011</v>
      </c>
      <c r="G191" s="140">
        <v>0.68</v>
      </c>
    </row>
    <row r="192" spans="1:7">
      <c r="A192" s="15" t="s">
        <v>325</v>
      </c>
      <c r="B192" s="35" t="s">
        <v>255</v>
      </c>
      <c r="C192" s="9" t="s">
        <v>179</v>
      </c>
      <c r="D192" s="13"/>
      <c r="E192" s="13"/>
      <c r="F192" s="140"/>
      <c r="G192" s="140"/>
    </row>
    <row r="193" spans="1:7" ht="12.75" customHeight="1">
      <c r="A193" s="15"/>
      <c r="B193" s="21" t="s">
        <v>15</v>
      </c>
      <c r="C193" s="9"/>
      <c r="D193" s="13">
        <v>1.21</v>
      </c>
      <c r="E193" s="13">
        <f t="shared" ref="E193:E205" si="16">D193*1.2</f>
        <v>1.452</v>
      </c>
      <c r="F193" s="140">
        <f t="shared" si="11"/>
        <v>1.2705</v>
      </c>
      <c r="G193" s="140">
        <v>1.53</v>
      </c>
    </row>
    <row r="194" spans="1:7" ht="12.75" customHeight="1">
      <c r="A194" s="15"/>
      <c r="B194" s="21" t="s">
        <v>19</v>
      </c>
      <c r="C194" s="9"/>
      <c r="D194" s="13">
        <v>0.61</v>
      </c>
      <c r="E194" s="13">
        <f t="shared" si="16"/>
        <v>0.73199999999999998</v>
      </c>
      <c r="F194" s="140">
        <f t="shared" si="11"/>
        <v>0.64049999999999996</v>
      </c>
      <c r="G194" s="140">
        <f t="shared" si="12"/>
        <v>0.76859999999999995</v>
      </c>
    </row>
    <row r="195" spans="1:7" ht="14.25" customHeight="1">
      <c r="A195" s="15" t="s">
        <v>326</v>
      </c>
      <c r="B195" s="21" t="s">
        <v>247</v>
      </c>
      <c r="C195" s="9"/>
      <c r="D195" s="13"/>
      <c r="E195" s="13"/>
      <c r="F195" s="140"/>
      <c r="G195" s="140"/>
    </row>
    <row r="196" spans="1:7" ht="26.25">
      <c r="A196" s="15" t="s">
        <v>327</v>
      </c>
      <c r="B196" s="21" t="s">
        <v>328</v>
      </c>
      <c r="C196" s="9" t="s">
        <v>179</v>
      </c>
      <c r="D196" s="13"/>
      <c r="E196" s="13"/>
      <c r="F196" s="140"/>
      <c r="G196" s="140"/>
    </row>
    <row r="197" spans="1:7" ht="12" customHeight="1">
      <c r="A197" s="15"/>
      <c r="B197" s="21" t="s">
        <v>15</v>
      </c>
      <c r="C197" s="9"/>
      <c r="D197" s="13">
        <v>2.69</v>
      </c>
      <c r="E197" s="13">
        <f t="shared" si="16"/>
        <v>3.2279999999999998</v>
      </c>
      <c r="F197" s="140">
        <v>2.83</v>
      </c>
      <c r="G197" s="140">
        <f t="shared" si="12"/>
        <v>3.3959999999999999</v>
      </c>
    </row>
    <row r="198" spans="1:7" ht="12" customHeight="1">
      <c r="A198" s="15"/>
      <c r="B198" s="21" t="s">
        <v>19</v>
      </c>
      <c r="C198" s="9"/>
      <c r="D198" s="13">
        <v>1.34</v>
      </c>
      <c r="E198" s="13">
        <f t="shared" si="16"/>
        <v>1.6080000000000001</v>
      </c>
      <c r="F198" s="140">
        <f t="shared" si="11"/>
        <v>1.4070000000000003</v>
      </c>
      <c r="G198" s="140">
        <v>1.7</v>
      </c>
    </row>
    <row r="199" spans="1:7" ht="26.25">
      <c r="A199" s="15" t="s">
        <v>329</v>
      </c>
      <c r="B199" s="21" t="s">
        <v>330</v>
      </c>
      <c r="C199" s="9" t="s">
        <v>179</v>
      </c>
      <c r="D199" s="13"/>
      <c r="E199" s="13"/>
      <c r="F199" s="140"/>
      <c r="G199" s="140"/>
    </row>
    <row r="200" spans="1:7" ht="12.75" customHeight="1">
      <c r="A200" s="15"/>
      <c r="B200" s="21" t="s">
        <v>15</v>
      </c>
      <c r="C200" s="9"/>
      <c r="D200" s="13">
        <v>0.35</v>
      </c>
      <c r="E200" s="13">
        <f t="shared" si="16"/>
        <v>0.42</v>
      </c>
      <c r="F200" s="140">
        <f t="shared" si="11"/>
        <v>0.36749999999999999</v>
      </c>
      <c r="G200" s="140">
        <v>0.45</v>
      </c>
    </row>
    <row r="201" spans="1:7">
      <c r="A201" s="15"/>
      <c r="B201" s="21" t="s">
        <v>19</v>
      </c>
      <c r="C201" s="9"/>
      <c r="D201" s="13">
        <v>0.19</v>
      </c>
      <c r="E201" s="13">
        <f t="shared" si="16"/>
        <v>0.22799999999999998</v>
      </c>
      <c r="F201" s="140">
        <f t="shared" si="11"/>
        <v>0.19950000000000001</v>
      </c>
      <c r="G201" s="140">
        <f t="shared" si="12"/>
        <v>0.2394</v>
      </c>
    </row>
    <row r="202" spans="1:7">
      <c r="A202" s="15" t="s">
        <v>331</v>
      </c>
      <c r="B202" s="21" t="s">
        <v>332</v>
      </c>
      <c r="C202" s="9"/>
      <c r="D202" s="13"/>
      <c r="E202" s="13"/>
      <c r="F202" s="140"/>
      <c r="G202" s="140"/>
    </row>
    <row r="203" spans="1:7" ht="22.5" customHeight="1">
      <c r="A203" s="15" t="s">
        <v>333</v>
      </c>
      <c r="B203" s="21" t="s">
        <v>334</v>
      </c>
      <c r="C203" s="9" t="s">
        <v>179</v>
      </c>
      <c r="D203" s="13"/>
      <c r="E203" s="13"/>
      <c r="F203" s="140"/>
      <c r="G203" s="140"/>
    </row>
    <row r="204" spans="1:7" ht="13.5" customHeight="1">
      <c r="A204" s="15"/>
      <c r="B204" s="21" t="s">
        <v>15</v>
      </c>
      <c r="C204" s="9"/>
      <c r="D204" s="13">
        <v>5.73</v>
      </c>
      <c r="E204" s="13">
        <f t="shared" si="16"/>
        <v>6.8760000000000003</v>
      </c>
      <c r="F204" s="140">
        <f t="shared" ref="F204:F261" si="17">D204*105%</f>
        <v>6.0165000000000006</v>
      </c>
      <c r="G204" s="140">
        <v>7.23</v>
      </c>
    </row>
    <row r="205" spans="1:7" ht="14.25" customHeight="1">
      <c r="A205" s="15"/>
      <c r="B205" s="21" t="s">
        <v>19</v>
      </c>
      <c r="C205" s="9"/>
      <c r="D205" s="13">
        <v>2.86</v>
      </c>
      <c r="E205" s="13">
        <f t="shared" si="16"/>
        <v>3.4319999999999999</v>
      </c>
      <c r="F205" s="140">
        <v>3.01</v>
      </c>
      <c r="G205" s="140">
        <v>3.62</v>
      </c>
    </row>
    <row r="206" spans="1:7" ht="22.5" customHeight="1">
      <c r="A206" s="15" t="s">
        <v>335</v>
      </c>
      <c r="B206" s="21" t="s">
        <v>336</v>
      </c>
      <c r="C206" s="9" t="s">
        <v>179</v>
      </c>
      <c r="D206" s="13"/>
      <c r="E206" s="13"/>
      <c r="F206" s="140"/>
      <c r="G206" s="140"/>
    </row>
    <row r="207" spans="1:7" ht="13.5" customHeight="1">
      <c r="A207" s="15"/>
      <c r="B207" s="21" t="s">
        <v>15</v>
      </c>
      <c r="C207" s="9"/>
      <c r="D207" s="13">
        <v>14.93</v>
      </c>
      <c r="E207" s="13">
        <f t="shared" ref="E207:E254" si="18">D207*1.2</f>
        <v>17.916</v>
      </c>
      <c r="F207" s="140">
        <f t="shared" si="17"/>
        <v>15.676500000000001</v>
      </c>
      <c r="G207" s="140">
        <v>18.82</v>
      </c>
    </row>
    <row r="208" spans="1:7" ht="13.5" customHeight="1">
      <c r="A208" s="15"/>
      <c r="B208" s="21" t="s">
        <v>19</v>
      </c>
      <c r="C208" s="9"/>
      <c r="D208" s="13">
        <v>8.48</v>
      </c>
      <c r="E208" s="13">
        <f t="shared" si="18"/>
        <v>10.176</v>
      </c>
      <c r="F208" s="140">
        <v>8.91</v>
      </c>
      <c r="G208" s="140">
        <v>10.7</v>
      </c>
    </row>
    <row r="209" spans="1:7">
      <c r="A209" s="15" t="s">
        <v>337</v>
      </c>
      <c r="B209" s="21" t="s">
        <v>338</v>
      </c>
      <c r="C209" s="9"/>
      <c r="D209" s="13"/>
      <c r="E209" s="13"/>
      <c r="F209" s="140"/>
      <c r="G209" s="140"/>
    </row>
    <row r="210" spans="1:7" ht="26.25">
      <c r="A210" s="15" t="s">
        <v>339</v>
      </c>
      <c r="B210" s="21" t="s">
        <v>340</v>
      </c>
      <c r="C210" s="9" t="s">
        <v>179</v>
      </c>
      <c r="D210" s="13"/>
      <c r="E210" s="13"/>
      <c r="F210" s="140"/>
      <c r="G210" s="140"/>
    </row>
    <row r="211" spans="1:7">
      <c r="A211" s="15"/>
      <c r="B211" s="21" t="s">
        <v>15</v>
      </c>
      <c r="C211" s="9"/>
      <c r="D211" s="13">
        <v>0.49</v>
      </c>
      <c r="E211" s="13">
        <f t="shared" si="18"/>
        <v>0.58799999999999997</v>
      </c>
      <c r="F211" s="140">
        <v>0.52</v>
      </c>
      <c r="G211" s="140">
        <v>0.63</v>
      </c>
    </row>
    <row r="212" spans="1:7">
      <c r="A212" s="15"/>
      <c r="B212" s="21" t="s">
        <v>19</v>
      </c>
      <c r="C212" s="9"/>
      <c r="D212" s="13">
        <v>0.25</v>
      </c>
      <c r="E212" s="13">
        <f t="shared" si="18"/>
        <v>0.3</v>
      </c>
      <c r="F212" s="140">
        <v>0.27</v>
      </c>
      <c r="G212" s="140">
        <v>0.33</v>
      </c>
    </row>
    <row r="213" spans="1:7">
      <c r="A213" s="15" t="s">
        <v>341</v>
      </c>
      <c r="B213" s="21" t="s">
        <v>342</v>
      </c>
      <c r="C213" s="9" t="s">
        <v>179</v>
      </c>
      <c r="D213" s="13"/>
      <c r="E213" s="13"/>
      <c r="F213" s="140"/>
      <c r="G213" s="140"/>
    </row>
    <row r="214" spans="1:7">
      <c r="A214" s="15"/>
      <c r="B214" s="21" t="s">
        <v>15</v>
      </c>
      <c r="C214" s="9"/>
      <c r="D214" s="13">
        <v>2.0099999999999998</v>
      </c>
      <c r="E214" s="13">
        <f t="shared" si="18"/>
        <v>2.4119999999999995</v>
      </c>
      <c r="F214" s="140">
        <f t="shared" si="17"/>
        <v>2.1105</v>
      </c>
      <c r="G214" s="140">
        <v>2.54</v>
      </c>
    </row>
    <row r="215" spans="1:7" ht="13.5" customHeight="1">
      <c r="A215" s="15"/>
      <c r="B215" s="21" t="s">
        <v>19</v>
      </c>
      <c r="C215" s="9"/>
      <c r="D215" s="13">
        <v>1.31</v>
      </c>
      <c r="E215" s="13">
        <f t="shared" si="18"/>
        <v>1.5720000000000001</v>
      </c>
      <c r="F215" s="140">
        <f t="shared" si="17"/>
        <v>1.3755000000000002</v>
      </c>
      <c r="G215" s="140">
        <v>1.66</v>
      </c>
    </row>
    <row r="216" spans="1:7" ht="24" customHeight="1">
      <c r="A216" s="15" t="s">
        <v>343</v>
      </c>
      <c r="B216" s="21" t="s">
        <v>344</v>
      </c>
      <c r="C216" s="9" t="s">
        <v>179</v>
      </c>
      <c r="D216" s="13"/>
      <c r="E216" s="13"/>
      <c r="F216" s="140"/>
      <c r="G216" s="140"/>
    </row>
    <row r="217" spans="1:7" ht="16.5" customHeight="1">
      <c r="A217" s="15"/>
      <c r="B217" s="21" t="s">
        <v>15</v>
      </c>
      <c r="C217" s="9"/>
      <c r="D217" s="13">
        <v>3.84</v>
      </c>
      <c r="E217" s="13">
        <f t="shared" si="18"/>
        <v>4.6079999999999997</v>
      </c>
      <c r="F217" s="140">
        <v>4.04</v>
      </c>
      <c r="G217" s="140">
        <f t="shared" ref="G217:G263" si="19">F217*1.2</f>
        <v>4.8479999999999999</v>
      </c>
    </row>
    <row r="218" spans="1:7" ht="15.75" customHeight="1">
      <c r="A218" s="15"/>
      <c r="B218" s="21" t="s">
        <v>19</v>
      </c>
      <c r="C218" s="9"/>
      <c r="D218" s="13">
        <v>2.71</v>
      </c>
      <c r="E218" s="13">
        <f t="shared" si="18"/>
        <v>3.2519999999999998</v>
      </c>
      <c r="F218" s="140">
        <f t="shared" si="17"/>
        <v>2.8454999999999999</v>
      </c>
      <c r="G218" s="140">
        <v>3.42</v>
      </c>
    </row>
    <row r="219" spans="1:7" ht="15.75" customHeight="1">
      <c r="A219" s="15" t="s">
        <v>345</v>
      </c>
      <c r="B219" s="21" t="s">
        <v>346</v>
      </c>
      <c r="C219" s="9" t="s">
        <v>179</v>
      </c>
      <c r="D219" s="13"/>
      <c r="E219" s="13"/>
      <c r="F219" s="140"/>
      <c r="G219" s="140"/>
    </row>
    <row r="220" spans="1:7">
      <c r="A220" s="15"/>
      <c r="B220" s="21" t="s">
        <v>15</v>
      </c>
      <c r="C220" s="9"/>
      <c r="D220" s="13">
        <v>0.28999999999999998</v>
      </c>
      <c r="E220" s="13">
        <f t="shared" si="18"/>
        <v>0.34799999999999998</v>
      </c>
      <c r="F220" s="140">
        <v>0.31</v>
      </c>
      <c r="G220" s="140">
        <v>0.38</v>
      </c>
    </row>
    <row r="221" spans="1:7">
      <c r="A221" s="15"/>
      <c r="B221" s="21" t="s">
        <v>19</v>
      </c>
      <c r="C221" s="9"/>
      <c r="D221" s="13">
        <v>0.16</v>
      </c>
      <c r="E221" s="13">
        <f t="shared" si="18"/>
        <v>0.192</v>
      </c>
      <c r="F221" s="140">
        <f t="shared" si="17"/>
        <v>0.16800000000000001</v>
      </c>
      <c r="G221" s="140">
        <v>0.21</v>
      </c>
    </row>
    <row r="222" spans="1:7" ht="23.25" customHeight="1">
      <c r="A222" s="15" t="s">
        <v>347</v>
      </c>
      <c r="B222" s="21" t="s">
        <v>348</v>
      </c>
      <c r="C222" s="9" t="s">
        <v>179</v>
      </c>
      <c r="D222" s="13"/>
      <c r="E222" s="13"/>
      <c r="F222" s="140"/>
      <c r="G222" s="140"/>
    </row>
    <row r="223" spans="1:7">
      <c r="A223" s="15"/>
      <c r="B223" s="21" t="s">
        <v>15</v>
      </c>
      <c r="C223" s="9"/>
      <c r="D223" s="13">
        <v>1.47</v>
      </c>
      <c r="E223" s="13">
        <f t="shared" si="18"/>
        <v>1.764</v>
      </c>
      <c r="F223" s="140">
        <v>1.55</v>
      </c>
      <c r="G223" s="140">
        <f t="shared" si="19"/>
        <v>1.8599999999999999</v>
      </c>
    </row>
    <row r="224" spans="1:7">
      <c r="A224" s="15"/>
      <c r="B224" s="21" t="s">
        <v>19</v>
      </c>
      <c r="C224" s="9"/>
      <c r="D224" s="13">
        <v>0.76</v>
      </c>
      <c r="E224" s="13">
        <f t="shared" si="18"/>
        <v>0.91199999999999992</v>
      </c>
      <c r="F224" s="140">
        <f t="shared" si="17"/>
        <v>0.79800000000000004</v>
      </c>
      <c r="G224" s="140">
        <f t="shared" si="19"/>
        <v>0.95760000000000001</v>
      </c>
    </row>
    <row r="225" spans="1:7">
      <c r="A225" s="15" t="s">
        <v>349</v>
      </c>
      <c r="B225" s="21" t="s">
        <v>350</v>
      </c>
      <c r="C225" s="9" t="s">
        <v>179</v>
      </c>
      <c r="D225" s="13"/>
      <c r="E225" s="13"/>
      <c r="F225" s="140"/>
      <c r="G225" s="140"/>
    </row>
    <row r="226" spans="1:7">
      <c r="A226" s="15"/>
      <c r="B226" s="21" t="s">
        <v>15</v>
      </c>
      <c r="C226" s="9"/>
      <c r="D226" s="13">
        <v>0.35</v>
      </c>
      <c r="E226" s="13">
        <f t="shared" si="18"/>
        <v>0.42</v>
      </c>
      <c r="F226" s="140">
        <f t="shared" si="17"/>
        <v>0.36749999999999999</v>
      </c>
      <c r="G226" s="140">
        <v>0.45</v>
      </c>
    </row>
    <row r="227" spans="1:7">
      <c r="A227" s="15"/>
      <c r="B227" s="21" t="s">
        <v>19</v>
      </c>
      <c r="C227" s="9"/>
      <c r="D227" s="13">
        <v>0.19</v>
      </c>
      <c r="E227" s="13">
        <f t="shared" si="18"/>
        <v>0.22799999999999998</v>
      </c>
      <c r="F227" s="140">
        <f t="shared" si="17"/>
        <v>0.19950000000000001</v>
      </c>
      <c r="G227" s="140">
        <f t="shared" si="19"/>
        <v>0.2394</v>
      </c>
    </row>
    <row r="228" spans="1:7">
      <c r="A228" s="15" t="s">
        <v>351</v>
      </c>
      <c r="B228" s="21" t="s">
        <v>352</v>
      </c>
      <c r="C228" s="9"/>
      <c r="D228" s="13"/>
      <c r="E228" s="13"/>
      <c r="F228" s="140"/>
      <c r="G228" s="140"/>
    </row>
    <row r="229" spans="1:7" ht="17.25" customHeight="1">
      <c r="A229" s="15" t="s">
        <v>353</v>
      </c>
      <c r="B229" s="21" t="s">
        <v>354</v>
      </c>
      <c r="C229" s="9" t="s">
        <v>179</v>
      </c>
      <c r="D229" s="13"/>
      <c r="E229" s="13"/>
      <c r="F229" s="140"/>
      <c r="G229" s="140"/>
    </row>
    <row r="230" spans="1:7" ht="12.75" customHeight="1">
      <c r="A230" s="15"/>
      <c r="B230" s="21" t="s">
        <v>15</v>
      </c>
      <c r="C230" s="9"/>
      <c r="D230" s="13">
        <v>15.64</v>
      </c>
      <c r="E230" s="13">
        <f t="shared" si="18"/>
        <v>18.768000000000001</v>
      </c>
      <c r="F230" s="140">
        <v>16.43</v>
      </c>
      <c r="G230" s="140">
        <f t="shared" si="19"/>
        <v>19.715999999999998</v>
      </c>
    </row>
    <row r="231" spans="1:7">
      <c r="A231" s="15"/>
      <c r="B231" s="21" t="s">
        <v>19</v>
      </c>
      <c r="C231" s="9"/>
      <c r="D231" s="13">
        <v>10.43</v>
      </c>
      <c r="E231" s="13">
        <f t="shared" si="18"/>
        <v>12.516</v>
      </c>
      <c r="F231" s="140">
        <v>10.96</v>
      </c>
      <c r="G231" s="140">
        <v>13.16</v>
      </c>
    </row>
    <row r="232" spans="1:7" ht="25.5" customHeight="1">
      <c r="A232" s="15" t="s">
        <v>355</v>
      </c>
      <c r="B232" s="21" t="s">
        <v>356</v>
      </c>
      <c r="C232" s="9" t="s">
        <v>179</v>
      </c>
      <c r="D232" s="13"/>
      <c r="E232" s="13"/>
      <c r="F232" s="140"/>
      <c r="G232" s="140"/>
    </row>
    <row r="233" spans="1:7" ht="12.75" customHeight="1">
      <c r="A233" s="15"/>
      <c r="B233" s="21" t="s">
        <v>15</v>
      </c>
      <c r="C233" s="9"/>
      <c r="D233" s="13">
        <v>6.81</v>
      </c>
      <c r="E233" s="13">
        <f t="shared" si="18"/>
        <v>8.1719999999999988</v>
      </c>
      <c r="F233" s="140">
        <f t="shared" si="17"/>
        <v>7.1505000000000001</v>
      </c>
      <c r="G233" s="140">
        <f t="shared" si="19"/>
        <v>8.5806000000000004</v>
      </c>
    </row>
    <row r="234" spans="1:7" ht="13.5" customHeight="1">
      <c r="A234" s="15"/>
      <c r="B234" s="21" t="s">
        <v>19</v>
      </c>
      <c r="C234" s="9"/>
      <c r="D234" s="13">
        <v>4.0999999999999996</v>
      </c>
      <c r="E234" s="13">
        <f t="shared" si="18"/>
        <v>4.919999999999999</v>
      </c>
      <c r="F234" s="140">
        <f t="shared" si="17"/>
        <v>4.3049999999999997</v>
      </c>
      <c r="G234" s="140">
        <v>5.18</v>
      </c>
    </row>
    <row r="235" spans="1:7">
      <c r="A235" s="15" t="s">
        <v>357</v>
      </c>
      <c r="B235" s="21" t="s">
        <v>358</v>
      </c>
      <c r="C235" s="9" t="s">
        <v>179</v>
      </c>
      <c r="D235" s="13"/>
      <c r="E235" s="13"/>
      <c r="F235" s="140"/>
      <c r="G235" s="140"/>
    </row>
    <row r="236" spans="1:7" ht="13.5" customHeight="1">
      <c r="A236" s="15"/>
      <c r="B236" s="21" t="s">
        <v>15</v>
      </c>
      <c r="C236" s="9"/>
      <c r="D236" s="13">
        <v>30.3</v>
      </c>
      <c r="E236" s="13">
        <f t="shared" si="18"/>
        <v>36.36</v>
      </c>
      <c r="F236" s="140">
        <f t="shared" si="17"/>
        <v>31.815000000000001</v>
      </c>
      <c r="G236" s="140">
        <v>38.19</v>
      </c>
    </row>
    <row r="237" spans="1:7" ht="12.75" customHeight="1">
      <c r="A237" s="15"/>
      <c r="B237" s="21" t="s">
        <v>19</v>
      </c>
      <c r="C237" s="9"/>
      <c r="D237" s="13">
        <v>14.85</v>
      </c>
      <c r="E237" s="13">
        <f t="shared" si="18"/>
        <v>17.82</v>
      </c>
      <c r="F237" s="140">
        <v>15.6</v>
      </c>
      <c r="G237" s="140">
        <f t="shared" si="19"/>
        <v>18.72</v>
      </c>
    </row>
    <row r="238" spans="1:7" ht="24" customHeight="1">
      <c r="A238" s="15" t="s">
        <v>359</v>
      </c>
      <c r="B238" s="21" t="s">
        <v>360</v>
      </c>
      <c r="C238" s="9" t="s">
        <v>179</v>
      </c>
      <c r="D238" s="13"/>
      <c r="E238" s="13"/>
      <c r="F238" s="140"/>
      <c r="G238" s="140"/>
    </row>
    <row r="239" spans="1:7" ht="12" customHeight="1">
      <c r="A239" s="15"/>
      <c r="B239" s="21" t="s">
        <v>15</v>
      </c>
      <c r="C239" s="9"/>
      <c r="D239" s="13">
        <v>0.49</v>
      </c>
      <c r="E239" s="13">
        <f t="shared" si="18"/>
        <v>0.58799999999999997</v>
      </c>
      <c r="F239" s="140">
        <v>0.52</v>
      </c>
      <c r="G239" s="140">
        <v>0.63</v>
      </c>
    </row>
    <row r="240" spans="1:7" ht="12" customHeight="1">
      <c r="A240" s="15"/>
      <c r="B240" s="21" t="s">
        <v>19</v>
      </c>
      <c r="C240" s="9"/>
      <c r="D240" s="13">
        <v>0.25</v>
      </c>
      <c r="E240" s="13">
        <f t="shared" si="18"/>
        <v>0.3</v>
      </c>
      <c r="F240" s="140">
        <v>0.27</v>
      </c>
      <c r="G240" s="140">
        <v>0.33</v>
      </c>
    </row>
    <row r="241" spans="1:7">
      <c r="A241" s="15" t="s">
        <v>361</v>
      </c>
      <c r="B241" s="21" t="s">
        <v>362</v>
      </c>
      <c r="C241" s="9"/>
      <c r="D241" s="13"/>
      <c r="E241" s="13"/>
      <c r="F241" s="140"/>
      <c r="G241" s="140"/>
    </row>
    <row r="242" spans="1:7">
      <c r="A242" s="15" t="s">
        <v>363</v>
      </c>
      <c r="B242" s="21" t="s">
        <v>364</v>
      </c>
      <c r="C242" s="9" t="s">
        <v>179</v>
      </c>
      <c r="D242" s="13"/>
      <c r="E242" s="13"/>
      <c r="F242" s="140"/>
      <c r="G242" s="140"/>
    </row>
    <row r="243" spans="1:7">
      <c r="A243" s="15"/>
      <c r="B243" s="21" t="s">
        <v>15</v>
      </c>
      <c r="C243" s="9"/>
      <c r="D243" s="13">
        <v>2.44</v>
      </c>
      <c r="E243" s="13">
        <f t="shared" si="18"/>
        <v>2.9279999999999999</v>
      </c>
      <c r="F243" s="140">
        <v>2.57</v>
      </c>
      <c r="G243" s="140">
        <v>3.09</v>
      </c>
    </row>
    <row r="244" spans="1:7">
      <c r="A244" s="15"/>
      <c r="B244" s="21" t="s">
        <v>19</v>
      </c>
      <c r="C244" s="9"/>
      <c r="D244" s="13">
        <v>1.26</v>
      </c>
      <c r="E244" s="13">
        <f t="shared" si="18"/>
        <v>1.512</v>
      </c>
      <c r="F244" s="140">
        <v>1.33</v>
      </c>
      <c r="G244" s="140">
        <f t="shared" si="19"/>
        <v>1.5960000000000001</v>
      </c>
    </row>
    <row r="245" spans="1:7">
      <c r="A245" s="15" t="s">
        <v>365</v>
      </c>
      <c r="B245" s="21" t="s">
        <v>366</v>
      </c>
      <c r="C245" s="9" t="s">
        <v>179</v>
      </c>
      <c r="D245" s="13"/>
      <c r="E245" s="13"/>
      <c r="F245" s="140"/>
      <c r="G245" s="140"/>
    </row>
    <row r="246" spans="1:7">
      <c r="A246" s="15"/>
      <c r="B246" s="21" t="s">
        <v>15</v>
      </c>
      <c r="C246" s="9"/>
      <c r="D246" s="13">
        <v>1.47</v>
      </c>
      <c r="E246" s="13">
        <f t="shared" si="18"/>
        <v>1.764</v>
      </c>
      <c r="F246" s="140">
        <v>1.55</v>
      </c>
      <c r="G246" s="140">
        <f t="shared" si="19"/>
        <v>1.8599999999999999</v>
      </c>
    </row>
    <row r="247" spans="1:7">
      <c r="A247" s="15"/>
      <c r="B247" s="21" t="s">
        <v>19</v>
      </c>
      <c r="C247" s="9"/>
      <c r="D247" s="13">
        <v>0.76</v>
      </c>
      <c r="E247" s="13">
        <f t="shared" si="18"/>
        <v>0.91199999999999992</v>
      </c>
      <c r="F247" s="140">
        <f t="shared" si="17"/>
        <v>0.79800000000000004</v>
      </c>
      <c r="G247" s="140">
        <f t="shared" si="19"/>
        <v>0.95760000000000001</v>
      </c>
    </row>
    <row r="248" spans="1:7" ht="15.75" customHeight="1">
      <c r="A248" s="15" t="s">
        <v>367</v>
      </c>
      <c r="B248" s="21" t="s">
        <v>368</v>
      </c>
      <c r="C248" s="9"/>
      <c r="D248" s="13"/>
      <c r="E248" s="13"/>
      <c r="F248" s="140"/>
      <c r="G248" s="140"/>
    </row>
    <row r="249" spans="1:7" ht="26.25">
      <c r="A249" s="15" t="s">
        <v>369</v>
      </c>
      <c r="B249" s="21" t="s">
        <v>370</v>
      </c>
      <c r="C249" s="9" t="s">
        <v>179</v>
      </c>
      <c r="D249" s="13"/>
      <c r="E249" s="13"/>
      <c r="F249" s="140"/>
      <c r="G249" s="140"/>
    </row>
    <row r="250" spans="1:7">
      <c r="A250" s="15"/>
      <c r="B250" s="21" t="s">
        <v>15</v>
      </c>
      <c r="C250" s="9"/>
      <c r="D250" s="13">
        <v>5.68</v>
      </c>
      <c r="E250" s="13">
        <f t="shared" si="18"/>
        <v>6.8159999999999998</v>
      </c>
      <c r="F250" s="140">
        <v>5.97</v>
      </c>
      <c r="G250" s="140">
        <v>7.17</v>
      </c>
    </row>
    <row r="251" spans="1:7">
      <c r="A251" s="15"/>
      <c r="B251" s="21" t="s">
        <v>19</v>
      </c>
      <c r="C251" s="9"/>
      <c r="D251" s="13">
        <v>5.68</v>
      </c>
      <c r="E251" s="13">
        <f t="shared" si="18"/>
        <v>6.8159999999999998</v>
      </c>
      <c r="F251" s="140">
        <v>5.97</v>
      </c>
      <c r="G251" s="140">
        <v>7.17</v>
      </c>
    </row>
    <row r="252" spans="1:7" ht="25.5" customHeight="1">
      <c r="A252" s="15" t="s">
        <v>371</v>
      </c>
      <c r="B252" s="21" t="s">
        <v>372</v>
      </c>
      <c r="C252" s="9" t="s">
        <v>179</v>
      </c>
      <c r="D252" s="13"/>
      <c r="E252" s="13"/>
      <c r="F252" s="140"/>
      <c r="G252" s="140"/>
    </row>
    <row r="253" spans="1:7">
      <c r="A253" s="15"/>
      <c r="B253" s="21" t="s">
        <v>15</v>
      </c>
      <c r="C253" s="9"/>
      <c r="D253" s="13">
        <v>1.7</v>
      </c>
      <c r="E253" s="13">
        <f t="shared" si="18"/>
        <v>2.04</v>
      </c>
      <c r="F253" s="140">
        <f t="shared" si="17"/>
        <v>1.7849999999999999</v>
      </c>
      <c r="G253" s="140">
        <v>2.15</v>
      </c>
    </row>
    <row r="254" spans="1:7">
      <c r="A254" s="15"/>
      <c r="B254" s="21" t="s">
        <v>19</v>
      </c>
      <c r="C254" s="9"/>
      <c r="D254" s="13">
        <v>0.85</v>
      </c>
      <c r="E254" s="13">
        <f t="shared" si="18"/>
        <v>1.02</v>
      </c>
      <c r="F254" s="140">
        <v>0.9</v>
      </c>
      <c r="G254" s="140">
        <f t="shared" si="19"/>
        <v>1.08</v>
      </c>
    </row>
    <row r="255" spans="1:7" ht="26.25">
      <c r="A255" s="24" t="s">
        <v>373</v>
      </c>
      <c r="B255" s="21" t="s">
        <v>374</v>
      </c>
      <c r="C255" s="9"/>
      <c r="D255" s="13"/>
      <c r="E255" s="13"/>
      <c r="F255" s="140"/>
      <c r="G255" s="140"/>
    </row>
    <row r="256" spans="1:7" ht="39">
      <c r="A256" s="15" t="s">
        <v>375</v>
      </c>
      <c r="B256" s="21" t="s">
        <v>376</v>
      </c>
      <c r="C256" s="9" t="s">
        <v>179</v>
      </c>
      <c r="D256" s="13"/>
      <c r="E256" s="13"/>
      <c r="F256" s="140"/>
      <c r="G256" s="140"/>
    </row>
    <row r="257" spans="1:7">
      <c r="A257" s="15"/>
      <c r="B257" s="21" t="s">
        <v>15</v>
      </c>
      <c r="C257" s="9"/>
      <c r="D257" s="13">
        <v>1.83</v>
      </c>
      <c r="E257" s="13">
        <f t="shared" ref="E257:E264" si="20">D257*1.2</f>
        <v>2.1960000000000002</v>
      </c>
      <c r="F257" s="140">
        <v>1.93</v>
      </c>
      <c r="G257" s="140">
        <f t="shared" si="19"/>
        <v>2.3159999999999998</v>
      </c>
    </row>
    <row r="258" spans="1:7">
      <c r="A258" s="15"/>
      <c r="B258" s="21" t="s">
        <v>19</v>
      </c>
      <c r="C258" s="9"/>
      <c r="D258" s="13">
        <v>1.1399999999999999</v>
      </c>
      <c r="E258" s="13">
        <f t="shared" si="20"/>
        <v>1.3679999999999999</v>
      </c>
      <c r="F258" s="140">
        <f t="shared" si="17"/>
        <v>1.1969999999999998</v>
      </c>
      <c r="G258" s="140">
        <f t="shared" si="19"/>
        <v>1.4363999999999997</v>
      </c>
    </row>
    <row r="259" spans="1:7" ht="12" customHeight="1">
      <c r="A259" s="15" t="s">
        <v>377</v>
      </c>
      <c r="B259" s="21" t="s">
        <v>378</v>
      </c>
      <c r="C259" s="9" t="s">
        <v>179</v>
      </c>
      <c r="D259" s="13"/>
      <c r="E259" s="13"/>
      <c r="F259" s="140"/>
      <c r="G259" s="140"/>
    </row>
    <row r="260" spans="1:7">
      <c r="A260" s="15"/>
      <c r="B260" s="21" t="s">
        <v>15</v>
      </c>
      <c r="C260" s="9"/>
      <c r="D260" s="13">
        <v>0.28999999999999998</v>
      </c>
      <c r="E260" s="13">
        <f t="shared" si="20"/>
        <v>0.34799999999999998</v>
      </c>
      <c r="F260" s="140">
        <v>0.31</v>
      </c>
      <c r="G260" s="140">
        <v>0.38</v>
      </c>
    </row>
    <row r="261" spans="1:7">
      <c r="A261" s="15"/>
      <c r="B261" s="21" t="s">
        <v>19</v>
      </c>
      <c r="C261" s="9"/>
      <c r="D261" s="13">
        <v>0.16</v>
      </c>
      <c r="E261" s="13">
        <f t="shared" si="20"/>
        <v>0.192</v>
      </c>
      <c r="F261" s="140">
        <f t="shared" si="17"/>
        <v>0.16800000000000001</v>
      </c>
      <c r="G261" s="140">
        <v>0.21</v>
      </c>
    </row>
    <row r="262" spans="1:7" ht="11.25" customHeight="1">
      <c r="A262" s="15" t="s">
        <v>379</v>
      </c>
      <c r="B262" s="21" t="s">
        <v>380</v>
      </c>
      <c r="C262" s="9" t="s">
        <v>179</v>
      </c>
      <c r="D262" s="13"/>
      <c r="E262" s="13"/>
      <c r="F262" s="140"/>
      <c r="G262" s="140"/>
    </row>
    <row r="263" spans="1:7">
      <c r="A263" s="15"/>
      <c r="B263" s="21" t="s">
        <v>15</v>
      </c>
      <c r="C263" s="9"/>
      <c r="D263" s="13">
        <v>2.27</v>
      </c>
      <c r="E263" s="13">
        <f t="shared" si="20"/>
        <v>2.7239999999999998</v>
      </c>
      <c r="F263" s="140">
        <v>2.39</v>
      </c>
      <c r="G263" s="140">
        <f t="shared" si="19"/>
        <v>2.8679999999999999</v>
      </c>
    </row>
    <row r="264" spans="1:7">
      <c r="A264" s="15"/>
      <c r="B264" s="21" t="s">
        <v>19</v>
      </c>
      <c r="C264" s="9"/>
      <c r="D264" s="13">
        <v>1.82</v>
      </c>
      <c r="E264" s="13">
        <f t="shared" si="20"/>
        <v>2.1840000000000002</v>
      </c>
      <c r="F264" s="140">
        <v>1.92</v>
      </c>
      <c r="G264" s="140">
        <v>2.31</v>
      </c>
    </row>
    <row r="265" spans="1:7">
      <c r="A265" s="15" t="s">
        <v>381</v>
      </c>
      <c r="B265" s="21" t="s">
        <v>382</v>
      </c>
      <c r="C265" s="9" t="s">
        <v>179</v>
      </c>
      <c r="D265" s="13"/>
      <c r="E265" s="13"/>
      <c r="F265" s="140"/>
      <c r="G265" s="151"/>
    </row>
    <row r="266" spans="1:7">
      <c r="A266" s="15" t="s">
        <v>383</v>
      </c>
      <c r="B266" s="21" t="s">
        <v>384</v>
      </c>
      <c r="C266" s="9"/>
      <c r="D266" s="13"/>
      <c r="E266" s="13"/>
      <c r="F266" s="140"/>
      <c r="G266" s="140"/>
    </row>
    <row r="267" spans="1:7" ht="37.5" customHeight="1">
      <c r="A267" s="24" t="s">
        <v>385</v>
      </c>
      <c r="B267" s="21" t="s">
        <v>386</v>
      </c>
      <c r="C267" s="9" t="s">
        <v>179</v>
      </c>
      <c r="D267" s="13"/>
      <c r="E267" s="13"/>
      <c r="F267" s="140"/>
      <c r="G267" s="140"/>
    </row>
    <row r="268" spans="1:7">
      <c r="A268" s="24"/>
      <c r="B268" s="21" t="s">
        <v>15</v>
      </c>
      <c r="C268" s="9"/>
      <c r="D268" s="13">
        <v>9.7899999999999991</v>
      </c>
      <c r="E268" s="13">
        <f t="shared" ref="E268:E269" si="21">D268*1.2</f>
        <v>11.747999999999999</v>
      </c>
      <c r="F268" s="140">
        <f t="shared" ref="F268:F330" si="22">D268*105%</f>
        <v>10.279499999999999</v>
      </c>
      <c r="G268" s="140">
        <f t="shared" ref="G268:G329" si="23">F268*1.2</f>
        <v>12.335399999999998</v>
      </c>
    </row>
    <row r="269" spans="1:7">
      <c r="A269" s="24"/>
      <c r="B269" s="21" t="s">
        <v>19</v>
      </c>
      <c r="C269" s="9"/>
      <c r="D269" s="13">
        <v>3.14</v>
      </c>
      <c r="E269" s="13">
        <f t="shared" si="21"/>
        <v>3.7679999999999998</v>
      </c>
      <c r="F269" s="140">
        <f t="shared" si="22"/>
        <v>3.2970000000000002</v>
      </c>
      <c r="G269" s="140">
        <f t="shared" si="23"/>
        <v>3.9563999999999999</v>
      </c>
    </row>
    <row r="270" spans="1:7">
      <c r="A270" s="24" t="s">
        <v>387</v>
      </c>
      <c r="B270" s="21" t="s">
        <v>388</v>
      </c>
      <c r="C270" s="9" t="s">
        <v>179</v>
      </c>
      <c r="D270" s="13"/>
      <c r="E270" s="13"/>
      <c r="F270" s="140"/>
      <c r="G270" s="140"/>
    </row>
    <row r="271" spans="1:7">
      <c r="A271" s="24"/>
      <c r="B271" s="21" t="s">
        <v>15</v>
      </c>
      <c r="C271" s="9"/>
      <c r="D271" s="13">
        <v>12.22</v>
      </c>
      <c r="E271" s="13">
        <f t="shared" ref="E271:E272" si="24">D271*1.2</f>
        <v>14.664</v>
      </c>
      <c r="F271" s="140">
        <v>12.84</v>
      </c>
      <c r="G271" s="140">
        <f t="shared" si="23"/>
        <v>15.407999999999999</v>
      </c>
    </row>
    <row r="272" spans="1:7">
      <c r="A272" s="24"/>
      <c r="B272" s="21" t="s">
        <v>19</v>
      </c>
      <c r="C272" s="9"/>
      <c r="D272" s="13">
        <v>8.1199999999999992</v>
      </c>
      <c r="E272" s="13">
        <f t="shared" si="24"/>
        <v>9.743999999999998</v>
      </c>
      <c r="F272" s="140">
        <f t="shared" si="22"/>
        <v>8.5259999999999998</v>
      </c>
      <c r="G272" s="140">
        <v>10.24</v>
      </c>
    </row>
    <row r="273" spans="1:7">
      <c r="A273" s="24" t="s">
        <v>389</v>
      </c>
      <c r="B273" s="21" t="s">
        <v>390</v>
      </c>
      <c r="C273" s="9" t="s">
        <v>179</v>
      </c>
      <c r="D273" s="13"/>
      <c r="E273" s="13"/>
      <c r="F273" s="140"/>
      <c r="G273" s="140"/>
    </row>
    <row r="274" spans="1:7" ht="26.25">
      <c r="A274" s="24" t="s">
        <v>391</v>
      </c>
      <c r="B274" s="21" t="s">
        <v>392</v>
      </c>
      <c r="C274" s="9" t="s">
        <v>179</v>
      </c>
      <c r="D274" s="13"/>
      <c r="E274" s="13"/>
      <c r="F274" s="140"/>
      <c r="G274" s="140"/>
    </row>
    <row r="275" spans="1:7" ht="26.25">
      <c r="A275" s="24" t="s">
        <v>393</v>
      </c>
      <c r="B275" s="21" t="s">
        <v>394</v>
      </c>
      <c r="C275" s="9" t="s">
        <v>179</v>
      </c>
      <c r="D275" s="13"/>
      <c r="E275" s="13"/>
      <c r="F275" s="140"/>
      <c r="G275" s="140"/>
    </row>
    <row r="276" spans="1:7">
      <c r="A276" s="24"/>
      <c r="B276" s="21" t="s">
        <v>15</v>
      </c>
      <c r="C276" s="9"/>
      <c r="D276" s="13">
        <v>1.83</v>
      </c>
      <c r="E276" s="13">
        <f t="shared" ref="E276:E277" si="25">D276*1.2</f>
        <v>2.1960000000000002</v>
      </c>
      <c r="F276" s="140">
        <v>1.93</v>
      </c>
      <c r="G276" s="140">
        <f t="shared" si="23"/>
        <v>2.3159999999999998</v>
      </c>
    </row>
    <row r="277" spans="1:7">
      <c r="A277" s="24"/>
      <c r="B277" s="21" t="s">
        <v>19</v>
      </c>
      <c r="C277" s="9"/>
      <c r="D277" s="13">
        <v>0.92</v>
      </c>
      <c r="E277" s="13">
        <f t="shared" si="25"/>
        <v>1.1040000000000001</v>
      </c>
      <c r="F277" s="140">
        <f t="shared" si="22"/>
        <v>0.96600000000000008</v>
      </c>
      <c r="G277" s="140">
        <v>1.17</v>
      </c>
    </row>
    <row r="278" spans="1:7" ht="39">
      <c r="A278" s="24" t="s">
        <v>395</v>
      </c>
      <c r="B278" s="21" t="s">
        <v>396</v>
      </c>
      <c r="C278" s="9" t="s">
        <v>179</v>
      </c>
      <c r="D278" s="13"/>
      <c r="E278" s="13"/>
      <c r="F278" s="140"/>
      <c r="G278" s="140"/>
    </row>
    <row r="279" spans="1:7">
      <c r="A279" s="15"/>
      <c r="B279" s="21" t="s">
        <v>15</v>
      </c>
      <c r="C279" s="9"/>
      <c r="D279" s="13">
        <v>4.25</v>
      </c>
      <c r="E279" s="13">
        <f t="shared" ref="E279:E285" si="26">D279*1.2</f>
        <v>5.0999999999999996</v>
      </c>
      <c r="F279" s="140">
        <v>4.47</v>
      </c>
      <c r="G279" s="140">
        <v>5.37</v>
      </c>
    </row>
    <row r="280" spans="1:7">
      <c r="A280" s="15"/>
      <c r="B280" s="21" t="s">
        <v>19</v>
      </c>
      <c r="C280" s="9"/>
      <c r="D280" s="13">
        <v>2.27</v>
      </c>
      <c r="E280" s="13">
        <f t="shared" si="26"/>
        <v>2.7239999999999998</v>
      </c>
      <c r="F280" s="140">
        <v>2.39</v>
      </c>
      <c r="G280" s="140">
        <f t="shared" si="23"/>
        <v>2.8679999999999999</v>
      </c>
    </row>
    <row r="281" spans="1:7" ht="24.75" customHeight="1">
      <c r="A281" s="15" t="s">
        <v>397</v>
      </c>
      <c r="B281" s="21" t="s">
        <v>398</v>
      </c>
      <c r="C281" s="9" t="s">
        <v>179</v>
      </c>
      <c r="D281" s="13"/>
      <c r="E281" s="13"/>
      <c r="F281" s="140"/>
      <c r="G281" s="140"/>
    </row>
    <row r="282" spans="1:7" ht="12.75" customHeight="1">
      <c r="A282" s="15"/>
      <c r="B282" s="21" t="s">
        <v>15</v>
      </c>
      <c r="C282" s="9"/>
      <c r="D282" s="13">
        <v>3.81</v>
      </c>
      <c r="E282" s="13">
        <f t="shared" si="26"/>
        <v>4.5720000000000001</v>
      </c>
      <c r="F282" s="140">
        <f t="shared" si="22"/>
        <v>4.0005000000000006</v>
      </c>
      <c r="G282" s="140">
        <f t="shared" si="23"/>
        <v>4.8006000000000002</v>
      </c>
    </row>
    <row r="283" spans="1:7">
      <c r="A283" s="15"/>
      <c r="B283" s="21" t="s">
        <v>19</v>
      </c>
      <c r="C283" s="9"/>
      <c r="D283" s="13">
        <v>1.84</v>
      </c>
      <c r="E283" s="13">
        <f t="shared" si="26"/>
        <v>2.2080000000000002</v>
      </c>
      <c r="F283" s="140">
        <v>1.94</v>
      </c>
      <c r="G283" s="140">
        <f t="shared" si="23"/>
        <v>2.3279999999999998</v>
      </c>
    </row>
    <row r="284" spans="1:7" ht="14.25" customHeight="1">
      <c r="A284" s="15" t="s">
        <v>399</v>
      </c>
      <c r="B284" s="21" t="s">
        <v>400</v>
      </c>
      <c r="C284" s="9" t="s">
        <v>276</v>
      </c>
      <c r="D284" s="13"/>
      <c r="E284" s="13"/>
      <c r="F284" s="140"/>
      <c r="G284" s="140"/>
    </row>
    <row r="285" spans="1:7">
      <c r="A285" s="15"/>
      <c r="B285" s="21" t="s">
        <v>15</v>
      </c>
      <c r="C285" s="9"/>
      <c r="D285" s="13">
        <v>1.31</v>
      </c>
      <c r="E285" s="13">
        <f t="shared" si="26"/>
        <v>1.5720000000000001</v>
      </c>
      <c r="F285" s="140">
        <f t="shared" si="22"/>
        <v>1.3755000000000002</v>
      </c>
      <c r="G285" s="140">
        <v>1.66</v>
      </c>
    </row>
    <row r="286" spans="1:7">
      <c r="A286" s="15" t="s">
        <v>401</v>
      </c>
      <c r="B286" s="21" t="s">
        <v>402</v>
      </c>
      <c r="C286" s="9"/>
      <c r="D286" s="13"/>
      <c r="E286" s="13"/>
      <c r="F286" s="140"/>
      <c r="G286" s="140"/>
    </row>
    <row r="287" spans="1:7" ht="26.25">
      <c r="A287" s="15" t="s">
        <v>403</v>
      </c>
      <c r="B287" s="21" t="s">
        <v>404</v>
      </c>
      <c r="C287" s="9" t="s">
        <v>276</v>
      </c>
      <c r="D287" s="13"/>
      <c r="E287" s="13"/>
      <c r="F287" s="140"/>
      <c r="G287" s="140"/>
    </row>
    <row r="288" spans="1:7" ht="13.5" customHeight="1">
      <c r="A288" s="15"/>
      <c r="B288" s="21" t="s">
        <v>15</v>
      </c>
      <c r="C288" s="9"/>
      <c r="D288" s="13">
        <v>1.75</v>
      </c>
      <c r="E288" s="13">
        <f t="shared" ref="E288:E308" si="27">D288*1.2</f>
        <v>2.1</v>
      </c>
      <c r="F288" s="140">
        <f t="shared" si="22"/>
        <v>1.8375000000000001</v>
      </c>
      <c r="G288" s="140">
        <f t="shared" si="23"/>
        <v>2.2050000000000001</v>
      </c>
    </row>
    <row r="289" spans="1:7" ht="26.25">
      <c r="A289" s="15" t="s">
        <v>405</v>
      </c>
      <c r="B289" s="21" t="s">
        <v>406</v>
      </c>
      <c r="C289" s="9" t="s">
        <v>276</v>
      </c>
      <c r="D289" s="13"/>
      <c r="E289" s="13"/>
      <c r="F289" s="140"/>
      <c r="G289" s="140"/>
    </row>
    <row r="290" spans="1:7">
      <c r="A290" s="15"/>
      <c r="B290" s="21" t="s">
        <v>15</v>
      </c>
      <c r="C290" s="9"/>
      <c r="D290" s="13">
        <v>2.62</v>
      </c>
      <c r="E290" s="13">
        <f t="shared" si="27"/>
        <v>3.1440000000000001</v>
      </c>
      <c r="F290" s="140">
        <v>2.76</v>
      </c>
      <c r="G290" s="140">
        <v>3.32</v>
      </c>
    </row>
    <row r="291" spans="1:7" ht="12.75" customHeight="1">
      <c r="A291" s="15" t="s">
        <v>407</v>
      </c>
      <c r="B291" s="21" t="s">
        <v>408</v>
      </c>
      <c r="C291" s="9" t="s">
        <v>276</v>
      </c>
      <c r="D291" s="13"/>
      <c r="E291" s="13"/>
      <c r="F291" s="140"/>
      <c r="G291" s="140"/>
    </row>
    <row r="292" spans="1:7" ht="12" customHeight="1">
      <c r="A292" s="24"/>
      <c r="B292" s="21" t="s">
        <v>15</v>
      </c>
      <c r="C292" s="9"/>
      <c r="D292" s="13">
        <v>5.25</v>
      </c>
      <c r="E292" s="13">
        <f t="shared" si="27"/>
        <v>6.3</v>
      </c>
      <c r="F292" s="140">
        <v>5.52</v>
      </c>
      <c r="G292" s="140">
        <v>6.63</v>
      </c>
    </row>
    <row r="293" spans="1:7" ht="26.25">
      <c r="A293" s="36" t="s">
        <v>409</v>
      </c>
      <c r="B293" s="25" t="s">
        <v>410</v>
      </c>
      <c r="C293" s="9"/>
      <c r="D293" s="13"/>
      <c r="E293" s="13"/>
      <c r="F293" s="140"/>
      <c r="G293" s="140"/>
    </row>
    <row r="294" spans="1:7" ht="36" customHeight="1">
      <c r="A294" s="15" t="s">
        <v>411</v>
      </c>
      <c r="B294" s="21" t="s">
        <v>412</v>
      </c>
      <c r="C294" s="9" t="s">
        <v>179</v>
      </c>
      <c r="D294" s="13"/>
      <c r="E294" s="13"/>
      <c r="F294" s="140"/>
      <c r="G294" s="140"/>
    </row>
    <row r="295" spans="1:7" ht="12" customHeight="1">
      <c r="A295" s="15"/>
      <c r="B295" s="21" t="s">
        <v>15</v>
      </c>
      <c r="C295" s="9"/>
      <c r="D295" s="13">
        <v>5.42</v>
      </c>
      <c r="E295" s="13">
        <f t="shared" si="27"/>
        <v>6.5039999999999996</v>
      </c>
      <c r="F295" s="140">
        <v>5.7</v>
      </c>
      <c r="G295" s="140">
        <f t="shared" si="23"/>
        <v>6.84</v>
      </c>
    </row>
    <row r="296" spans="1:7" ht="13.5" customHeight="1">
      <c r="A296" s="15"/>
      <c r="B296" s="21" t="s">
        <v>19</v>
      </c>
      <c r="C296" s="9"/>
      <c r="D296" s="13">
        <v>2.71</v>
      </c>
      <c r="E296" s="13">
        <f t="shared" si="27"/>
        <v>3.2519999999999998</v>
      </c>
      <c r="F296" s="140">
        <f t="shared" si="22"/>
        <v>2.8454999999999999</v>
      </c>
      <c r="G296" s="140">
        <v>3.42</v>
      </c>
    </row>
    <row r="297" spans="1:7" ht="37.5" customHeight="1">
      <c r="A297" s="15" t="s">
        <v>413</v>
      </c>
      <c r="B297" s="21" t="s">
        <v>414</v>
      </c>
      <c r="C297" s="9" t="s">
        <v>179</v>
      </c>
      <c r="D297" s="13"/>
      <c r="E297" s="13"/>
      <c r="F297" s="140"/>
      <c r="G297" s="140"/>
    </row>
    <row r="298" spans="1:7">
      <c r="A298" s="15"/>
      <c r="B298" s="21" t="s">
        <v>15</v>
      </c>
      <c r="C298" s="9"/>
      <c r="D298" s="13">
        <v>3.92</v>
      </c>
      <c r="E298" s="13">
        <f t="shared" si="27"/>
        <v>4.7039999999999997</v>
      </c>
      <c r="F298" s="140">
        <f t="shared" si="22"/>
        <v>4.1159999999999997</v>
      </c>
      <c r="G298" s="140">
        <v>4.95</v>
      </c>
    </row>
    <row r="299" spans="1:7">
      <c r="A299" s="15"/>
      <c r="B299" s="21" t="s">
        <v>19</v>
      </c>
      <c r="C299" s="9"/>
      <c r="D299" s="13">
        <v>1.97</v>
      </c>
      <c r="E299" s="13">
        <f t="shared" si="27"/>
        <v>2.3639999999999999</v>
      </c>
      <c r="F299" s="140">
        <f t="shared" si="22"/>
        <v>2.0685000000000002</v>
      </c>
      <c r="G299" s="140">
        <v>2.4900000000000002</v>
      </c>
    </row>
    <row r="300" spans="1:7" ht="39">
      <c r="A300" s="15" t="s">
        <v>415</v>
      </c>
      <c r="B300" s="21" t="s">
        <v>416</v>
      </c>
      <c r="C300" s="9" t="s">
        <v>179</v>
      </c>
      <c r="D300" s="13"/>
      <c r="E300" s="13"/>
      <c r="F300" s="140"/>
      <c r="G300" s="140"/>
    </row>
    <row r="301" spans="1:7">
      <c r="A301" s="15"/>
      <c r="B301" s="21" t="s">
        <v>15</v>
      </c>
      <c r="C301" s="9"/>
      <c r="D301" s="13">
        <v>2.58</v>
      </c>
      <c r="E301" s="13">
        <f t="shared" si="27"/>
        <v>3.0960000000000001</v>
      </c>
      <c r="F301" s="140">
        <f t="shared" si="22"/>
        <v>2.7090000000000001</v>
      </c>
      <c r="G301" s="140">
        <v>3.26</v>
      </c>
    </row>
    <row r="302" spans="1:7">
      <c r="A302" s="15"/>
      <c r="B302" s="21" t="s">
        <v>19</v>
      </c>
      <c r="C302" s="9"/>
      <c r="D302" s="13">
        <v>1.28</v>
      </c>
      <c r="E302" s="13">
        <f t="shared" si="27"/>
        <v>1.536</v>
      </c>
      <c r="F302" s="140">
        <v>1.35</v>
      </c>
      <c r="G302" s="140">
        <f t="shared" si="23"/>
        <v>1.62</v>
      </c>
    </row>
    <row r="303" spans="1:7" ht="23.25" customHeight="1">
      <c r="A303" s="15" t="s">
        <v>417</v>
      </c>
      <c r="B303" s="21" t="s">
        <v>418</v>
      </c>
      <c r="C303" s="9" t="s">
        <v>179</v>
      </c>
      <c r="D303" s="13"/>
      <c r="E303" s="13"/>
      <c r="F303" s="140"/>
      <c r="G303" s="140"/>
    </row>
    <row r="304" spans="1:7" ht="13.5" customHeight="1">
      <c r="A304" s="15"/>
      <c r="B304" s="21" t="s">
        <v>15</v>
      </c>
      <c r="C304" s="9"/>
      <c r="D304" s="13">
        <v>6.67</v>
      </c>
      <c r="E304" s="13">
        <f t="shared" si="27"/>
        <v>8.0039999999999996</v>
      </c>
      <c r="F304" s="140">
        <v>7.01</v>
      </c>
      <c r="G304" s="140">
        <v>8.42</v>
      </c>
    </row>
    <row r="305" spans="1:7" ht="13.5" customHeight="1">
      <c r="A305" s="15"/>
      <c r="B305" s="21" t="s">
        <v>19</v>
      </c>
      <c r="C305" s="9"/>
      <c r="D305" s="13">
        <v>6.67</v>
      </c>
      <c r="E305" s="13">
        <f t="shared" si="27"/>
        <v>8.0039999999999996</v>
      </c>
      <c r="F305" s="140">
        <v>7.01</v>
      </c>
      <c r="G305" s="140">
        <v>8.42</v>
      </c>
    </row>
    <row r="306" spans="1:7" ht="22.5" customHeight="1">
      <c r="A306" s="15" t="s">
        <v>419</v>
      </c>
      <c r="B306" s="21" t="s">
        <v>420</v>
      </c>
      <c r="C306" s="9" t="s">
        <v>179</v>
      </c>
      <c r="D306" s="13"/>
      <c r="E306" s="13"/>
      <c r="F306" s="140"/>
      <c r="G306" s="140"/>
    </row>
    <row r="307" spans="1:7" ht="12.75" customHeight="1">
      <c r="A307" s="15"/>
      <c r="B307" s="21" t="s">
        <v>15</v>
      </c>
      <c r="C307" s="9"/>
      <c r="D307" s="13">
        <v>6.67</v>
      </c>
      <c r="E307" s="13">
        <f t="shared" si="27"/>
        <v>8.0039999999999996</v>
      </c>
      <c r="F307" s="140">
        <v>7.01</v>
      </c>
      <c r="G307" s="140">
        <v>8.42</v>
      </c>
    </row>
    <row r="308" spans="1:7" ht="16.5" customHeight="1">
      <c r="A308" s="24"/>
      <c r="B308" s="21" t="s">
        <v>19</v>
      </c>
      <c r="C308" s="9"/>
      <c r="D308" s="13">
        <v>6.67</v>
      </c>
      <c r="E308" s="13">
        <f t="shared" si="27"/>
        <v>8.0039999999999996</v>
      </c>
      <c r="F308" s="140">
        <v>7.01</v>
      </c>
      <c r="G308" s="140">
        <v>8.42</v>
      </c>
    </row>
    <row r="309" spans="1:7" ht="18.75" customHeight="1">
      <c r="A309" s="15" t="s">
        <v>421</v>
      </c>
      <c r="B309" s="21" t="s">
        <v>422</v>
      </c>
      <c r="C309" s="9" t="s">
        <v>179</v>
      </c>
      <c r="D309" s="13"/>
      <c r="E309" s="13"/>
      <c r="F309" s="140"/>
      <c r="G309" s="140"/>
    </row>
    <row r="310" spans="1:7" ht="13.5" customHeight="1">
      <c r="A310" s="15"/>
      <c r="B310" s="21" t="s">
        <v>15</v>
      </c>
      <c r="C310" s="9"/>
      <c r="D310" s="13">
        <v>6.68</v>
      </c>
      <c r="E310" s="13">
        <f t="shared" ref="E310:E326" si="28">D310*1.2</f>
        <v>8.016</v>
      </c>
      <c r="F310" s="140">
        <f t="shared" si="22"/>
        <v>7.0140000000000002</v>
      </c>
      <c r="G310" s="140">
        <f t="shared" si="23"/>
        <v>8.4168000000000003</v>
      </c>
    </row>
    <row r="311" spans="1:7">
      <c r="A311" s="15"/>
      <c r="B311" s="21" t="s">
        <v>19</v>
      </c>
      <c r="C311" s="9"/>
      <c r="D311" s="13">
        <v>3.33</v>
      </c>
      <c r="E311" s="13">
        <f t="shared" si="28"/>
        <v>3.996</v>
      </c>
      <c r="F311" s="140">
        <f t="shared" si="22"/>
        <v>3.4965000000000002</v>
      </c>
      <c r="G311" s="140">
        <f t="shared" si="23"/>
        <v>4.1958000000000002</v>
      </c>
    </row>
    <row r="312" spans="1:7">
      <c r="A312" s="15" t="s">
        <v>423</v>
      </c>
      <c r="B312" s="21" t="s">
        <v>424</v>
      </c>
      <c r="C312" s="9" t="s">
        <v>179</v>
      </c>
      <c r="D312" s="13"/>
      <c r="E312" s="13"/>
      <c r="F312" s="140"/>
      <c r="G312" s="140"/>
    </row>
    <row r="313" spans="1:7" ht="13.5" customHeight="1">
      <c r="A313" s="15"/>
      <c r="B313" s="21" t="s">
        <v>15</v>
      </c>
      <c r="C313" s="9"/>
      <c r="D313" s="13">
        <v>2.27</v>
      </c>
      <c r="E313" s="13">
        <f t="shared" si="28"/>
        <v>2.7239999999999998</v>
      </c>
      <c r="F313" s="140">
        <v>2.39</v>
      </c>
      <c r="G313" s="140">
        <f t="shared" si="23"/>
        <v>2.8679999999999999</v>
      </c>
    </row>
    <row r="314" spans="1:7">
      <c r="A314" s="15"/>
      <c r="B314" s="21" t="s">
        <v>19</v>
      </c>
      <c r="C314" s="9"/>
      <c r="D314" s="13">
        <v>1.1200000000000001</v>
      </c>
      <c r="E314" s="13">
        <f t="shared" si="28"/>
        <v>1.3440000000000001</v>
      </c>
      <c r="F314" s="140">
        <f t="shared" si="22"/>
        <v>1.1760000000000002</v>
      </c>
      <c r="G314" s="140">
        <v>1.42</v>
      </c>
    </row>
    <row r="315" spans="1:7" ht="18" customHeight="1">
      <c r="A315" s="15" t="s">
        <v>425</v>
      </c>
      <c r="B315" s="21" t="s">
        <v>426</v>
      </c>
      <c r="C315" s="9" t="s">
        <v>179</v>
      </c>
      <c r="D315" s="13"/>
      <c r="E315" s="13"/>
      <c r="F315" s="140"/>
      <c r="G315" s="140"/>
    </row>
    <row r="316" spans="1:7">
      <c r="A316" s="15"/>
      <c r="B316" s="21" t="s">
        <v>15</v>
      </c>
      <c r="C316" s="9"/>
      <c r="D316" s="13">
        <v>1.06</v>
      </c>
      <c r="E316" s="13">
        <f t="shared" si="28"/>
        <v>1.272</v>
      </c>
      <c r="F316" s="140">
        <v>1.1200000000000001</v>
      </c>
      <c r="G316" s="140">
        <v>1.35</v>
      </c>
    </row>
    <row r="317" spans="1:7" ht="13.5" customHeight="1">
      <c r="A317" s="15"/>
      <c r="B317" s="21" t="s">
        <v>19</v>
      </c>
      <c r="C317" s="9"/>
      <c r="D317" s="13">
        <v>1.06</v>
      </c>
      <c r="E317" s="13">
        <f t="shared" si="28"/>
        <v>1.272</v>
      </c>
      <c r="F317" s="140">
        <v>1.1200000000000001</v>
      </c>
      <c r="G317" s="140">
        <v>1.35</v>
      </c>
    </row>
    <row r="318" spans="1:7">
      <c r="A318" s="33" t="s">
        <v>427</v>
      </c>
      <c r="B318" s="25" t="s">
        <v>428</v>
      </c>
      <c r="C318" s="9"/>
      <c r="D318" s="13"/>
      <c r="E318" s="13"/>
      <c r="F318" s="140"/>
      <c r="G318" s="140"/>
    </row>
    <row r="319" spans="1:7" ht="13.5" customHeight="1">
      <c r="A319" s="15" t="s">
        <v>429</v>
      </c>
      <c r="B319" s="21" t="s">
        <v>430</v>
      </c>
      <c r="C319" s="9"/>
      <c r="D319" s="13"/>
      <c r="E319" s="13"/>
      <c r="F319" s="140"/>
      <c r="G319" s="140"/>
    </row>
    <row r="320" spans="1:7">
      <c r="A320" s="15" t="s">
        <v>431</v>
      </c>
      <c r="B320" s="21" t="s">
        <v>432</v>
      </c>
      <c r="C320" s="9"/>
      <c r="D320" s="13"/>
      <c r="E320" s="13"/>
      <c r="F320" s="140"/>
      <c r="G320" s="140"/>
    </row>
    <row r="321" spans="1:7" ht="26.25">
      <c r="A321" s="15" t="s">
        <v>433</v>
      </c>
      <c r="B321" s="21" t="s">
        <v>434</v>
      </c>
      <c r="C321" s="9" t="s">
        <v>179</v>
      </c>
      <c r="D321" s="13"/>
      <c r="E321" s="13"/>
      <c r="F321" s="140"/>
      <c r="G321" s="140"/>
    </row>
    <row r="322" spans="1:7">
      <c r="A322" s="15"/>
      <c r="B322" s="21" t="s">
        <v>15</v>
      </c>
      <c r="C322" s="9"/>
      <c r="D322" s="13">
        <v>5.55</v>
      </c>
      <c r="E322" s="13">
        <f t="shared" si="28"/>
        <v>6.6599999999999993</v>
      </c>
      <c r="F322" s="140">
        <f t="shared" si="22"/>
        <v>5.8274999999999997</v>
      </c>
      <c r="G322" s="140">
        <v>7</v>
      </c>
    </row>
    <row r="323" spans="1:7">
      <c r="A323" s="15"/>
      <c r="B323" s="21" t="s">
        <v>19</v>
      </c>
      <c r="C323" s="9"/>
      <c r="D323" s="13">
        <v>4.76</v>
      </c>
      <c r="E323" s="13">
        <f t="shared" si="28"/>
        <v>5.7119999999999997</v>
      </c>
      <c r="F323" s="140">
        <f t="shared" si="22"/>
        <v>4.9980000000000002</v>
      </c>
      <c r="G323" s="140">
        <f t="shared" si="23"/>
        <v>5.9976000000000003</v>
      </c>
    </row>
    <row r="324" spans="1:7" ht="26.25">
      <c r="A324" s="15" t="s">
        <v>435</v>
      </c>
      <c r="B324" s="21" t="s">
        <v>436</v>
      </c>
      <c r="C324" s="9" t="s">
        <v>179</v>
      </c>
      <c r="D324" s="13"/>
      <c r="E324" s="13"/>
      <c r="F324" s="140"/>
      <c r="G324" s="140"/>
    </row>
    <row r="325" spans="1:7">
      <c r="A325" s="15"/>
      <c r="B325" s="21" t="s">
        <v>15</v>
      </c>
      <c r="C325" s="9"/>
      <c r="D325" s="13">
        <v>3.17</v>
      </c>
      <c r="E325" s="13">
        <f t="shared" si="28"/>
        <v>3.8039999999999998</v>
      </c>
      <c r="F325" s="140">
        <f t="shared" si="22"/>
        <v>3.3285</v>
      </c>
      <c r="G325" s="140">
        <v>4</v>
      </c>
    </row>
    <row r="326" spans="1:7" ht="13.5" customHeight="1">
      <c r="A326" s="24"/>
      <c r="B326" s="21" t="s">
        <v>19</v>
      </c>
      <c r="C326" s="9"/>
      <c r="D326" s="13">
        <v>1.58</v>
      </c>
      <c r="E326" s="13">
        <f t="shared" si="28"/>
        <v>1.8959999999999999</v>
      </c>
      <c r="F326" s="140">
        <f t="shared" si="22"/>
        <v>1.6590000000000003</v>
      </c>
      <c r="G326" s="140">
        <v>2</v>
      </c>
    </row>
    <row r="327" spans="1:7" ht="13.5" customHeight="1">
      <c r="A327" s="24" t="s">
        <v>437</v>
      </c>
      <c r="B327" s="21" t="s">
        <v>438</v>
      </c>
      <c r="C327" s="9" t="s">
        <v>179</v>
      </c>
      <c r="D327" s="13"/>
      <c r="E327" s="13"/>
      <c r="F327" s="140"/>
      <c r="G327" s="140"/>
    </row>
    <row r="328" spans="1:7" ht="24" customHeight="1">
      <c r="A328" s="15" t="s">
        <v>439</v>
      </c>
      <c r="B328" s="21" t="s">
        <v>440</v>
      </c>
      <c r="C328" s="9" t="s">
        <v>179</v>
      </c>
      <c r="D328" s="13"/>
      <c r="E328" s="13"/>
      <c r="F328" s="140"/>
      <c r="G328" s="140"/>
    </row>
    <row r="329" spans="1:7">
      <c r="A329" s="15"/>
      <c r="B329" s="21" t="s">
        <v>15</v>
      </c>
      <c r="C329" s="9"/>
      <c r="D329" s="13">
        <v>2.23</v>
      </c>
      <c r="E329" s="13">
        <f t="shared" ref="E329:E333" si="29">D329*1.2</f>
        <v>2.6759999999999997</v>
      </c>
      <c r="F329" s="140">
        <v>2.35</v>
      </c>
      <c r="G329" s="140">
        <f t="shared" si="23"/>
        <v>2.82</v>
      </c>
    </row>
    <row r="330" spans="1:7">
      <c r="A330" s="15"/>
      <c r="B330" s="21" t="s">
        <v>19</v>
      </c>
      <c r="C330" s="9"/>
      <c r="D330" s="13">
        <v>1.1299999999999999</v>
      </c>
      <c r="E330" s="13">
        <f t="shared" si="29"/>
        <v>1.3559999999999999</v>
      </c>
      <c r="F330" s="140">
        <f t="shared" si="22"/>
        <v>1.1864999999999999</v>
      </c>
      <c r="G330" s="140">
        <v>1.43</v>
      </c>
    </row>
    <row r="331" spans="1:7" ht="12" customHeight="1">
      <c r="A331" s="15" t="s">
        <v>441</v>
      </c>
      <c r="B331" s="21" t="s">
        <v>442</v>
      </c>
      <c r="C331" s="9" t="s">
        <v>179</v>
      </c>
      <c r="D331" s="13"/>
      <c r="E331" s="13"/>
      <c r="F331" s="140"/>
      <c r="G331" s="140"/>
    </row>
    <row r="332" spans="1:7" ht="12.75" customHeight="1">
      <c r="A332" s="15"/>
      <c r="B332" s="21" t="s">
        <v>15</v>
      </c>
      <c r="C332" s="9"/>
      <c r="D332" s="13">
        <v>2.16</v>
      </c>
      <c r="E332" s="13">
        <f t="shared" si="29"/>
        <v>2.5920000000000001</v>
      </c>
      <c r="F332" s="140">
        <f t="shared" ref="F332:F393" si="30">D332*105%</f>
        <v>2.2680000000000002</v>
      </c>
      <c r="G332" s="140">
        <v>2.73</v>
      </c>
    </row>
    <row r="333" spans="1:7">
      <c r="A333" s="15"/>
      <c r="B333" s="21" t="s">
        <v>19</v>
      </c>
      <c r="C333" s="9"/>
      <c r="D333" s="13">
        <v>1.1100000000000001</v>
      </c>
      <c r="E333" s="13">
        <f t="shared" si="29"/>
        <v>1.3320000000000001</v>
      </c>
      <c r="F333" s="140">
        <f t="shared" si="30"/>
        <v>1.1655000000000002</v>
      </c>
      <c r="G333" s="140">
        <v>1.41</v>
      </c>
    </row>
    <row r="334" spans="1:7">
      <c r="A334" s="36" t="s">
        <v>443</v>
      </c>
      <c r="B334" s="25" t="s">
        <v>444</v>
      </c>
      <c r="C334" s="9"/>
      <c r="D334" s="13"/>
      <c r="E334" s="13"/>
      <c r="F334" s="140"/>
      <c r="G334" s="140"/>
    </row>
    <row r="335" spans="1:7">
      <c r="A335" s="15" t="s">
        <v>445</v>
      </c>
      <c r="B335" s="21" t="s">
        <v>446</v>
      </c>
      <c r="C335" s="9"/>
      <c r="D335" s="13"/>
      <c r="E335" s="13"/>
      <c r="F335" s="140"/>
      <c r="G335" s="140"/>
    </row>
    <row r="336" spans="1:7">
      <c r="A336" s="15" t="s">
        <v>447</v>
      </c>
      <c r="B336" s="21" t="s">
        <v>448</v>
      </c>
      <c r="C336" s="9"/>
      <c r="D336" s="13"/>
      <c r="E336" s="13"/>
      <c r="F336" s="140"/>
      <c r="G336" s="140"/>
    </row>
    <row r="337" spans="1:7">
      <c r="A337" s="15" t="s">
        <v>449</v>
      </c>
      <c r="B337" s="21" t="s">
        <v>450</v>
      </c>
      <c r="C337" s="9" t="s">
        <v>451</v>
      </c>
      <c r="D337" s="13"/>
      <c r="E337" s="13"/>
      <c r="F337" s="140"/>
      <c r="G337" s="140"/>
    </row>
    <row r="338" spans="1:7">
      <c r="A338" s="15"/>
      <c r="B338" s="21" t="s">
        <v>15</v>
      </c>
      <c r="C338" s="9"/>
      <c r="D338" s="13">
        <v>0.19</v>
      </c>
      <c r="E338" s="13">
        <f t="shared" ref="E338:E358" si="31">D338*1.2</f>
        <v>0.22799999999999998</v>
      </c>
      <c r="F338" s="140">
        <f t="shared" si="30"/>
        <v>0.19950000000000001</v>
      </c>
      <c r="G338" s="140">
        <f t="shared" ref="G338:G393" si="32">F338*1.2</f>
        <v>0.2394</v>
      </c>
    </row>
    <row r="339" spans="1:7">
      <c r="A339" s="15"/>
      <c r="B339" s="21" t="s">
        <v>19</v>
      </c>
      <c r="C339" s="9"/>
      <c r="D339" s="13">
        <v>0.09</v>
      </c>
      <c r="E339" s="13">
        <f t="shared" si="31"/>
        <v>0.108</v>
      </c>
      <c r="F339" s="140">
        <v>0.1</v>
      </c>
      <c r="G339" s="140">
        <f t="shared" si="32"/>
        <v>0.12</v>
      </c>
    </row>
    <row r="340" spans="1:7" ht="14.25" customHeight="1">
      <c r="A340" s="15" t="s">
        <v>452</v>
      </c>
      <c r="B340" s="21" t="s">
        <v>453</v>
      </c>
      <c r="C340" s="9" t="s">
        <v>454</v>
      </c>
      <c r="D340" s="13"/>
      <c r="E340" s="13"/>
      <c r="F340" s="140"/>
      <c r="G340" s="140"/>
    </row>
    <row r="341" spans="1:7">
      <c r="A341" s="15"/>
      <c r="B341" s="21" t="s">
        <v>15</v>
      </c>
      <c r="C341" s="9"/>
      <c r="D341" s="13">
        <v>0.17</v>
      </c>
      <c r="E341" s="13">
        <f t="shared" si="31"/>
        <v>0.20400000000000001</v>
      </c>
      <c r="F341" s="140">
        <f t="shared" si="30"/>
        <v>0.17850000000000002</v>
      </c>
      <c r="G341" s="140">
        <v>0.22</v>
      </c>
    </row>
    <row r="342" spans="1:7">
      <c r="A342" s="15"/>
      <c r="B342" s="21" t="s">
        <v>19</v>
      </c>
      <c r="C342" s="9"/>
      <c r="D342" s="13">
        <v>0.08</v>
      </c>
      <c r="E342" s="13">
        <f t="shared" si="31"/>
        <v>9.6000000000000002E-2</v>
      </c>
      <c r="F342" s="140">
        <v>0.09</v>
      </c>
      <c r="G342" s="140">
        <f t="shared" si="32"/>
        <v>0.108</v>
      </c>
    </row>
    <row r="343" spans="1:7" ht="23.25" customHeight="1">
      <c r="A343" s="15" t="s">
        <v>455</v>
      </c>
      <c r="B343" s="21" t="s">
        <v>456</v>
      </c>
      <c r="C343" s="9" t="s">
        <v>179</v>
      </c>
      <c r="D343" s="13"/>
      <c r="E343" s="13"/>
      <c r="F343" s="140"/>
      <c r="G343" s="140"/>
    </row>
    <row r="344" spans="1:7" ht="12.75" customHeight="1">
      <c r="A344" s="15"/>
      <c r="B344" s="21" t="s">
        <v>15</v>
      </c>
      <c r="C344" s="9"/>
      <c r="D344" s="13">
        <v>0.01</v>
      </c>
      <c r="E344" s="13">
        <f t="shared" si="31"/>
        <v>1.2E-2</v>
      </c>
      <c r="F344" s="140">
        <f t="shared" si="30"/>
        <v>1.0500000000000001E-2</v>
      </c>
      <c r="G344" s="140">
        <v>0.02</v>
      </c>
    </row>
    <row r="345" spans="1:7" ht="13.5" customHeight="1">
      <c r="A345" s="15"/>
      <c r="B345" s="21" t="s">
        <v>19</v>
      </c>
      <c r="C345" s="9"/>
      <c r="D345" s="13">
        <v>0.01</v>
      </c>
      <c r="E345" s="13">
        <f t="shared" si="31"/>
        <v>1.2E-2</v>
      </c>
      <c r="F345" s="140">
        <f t="shared" si="30"/>
        <v>1.0500000000000001E-2</v>
      </c>
      <c r="G345" s="140">
        <v>0.02</v>
      </c>
    </row>
    <row r="346" spans="1:7">
      <c r="A346" s="15" t="s">
        <v>457</v>
      </c>
      <c r="B346" s="21" t="s">
        <v>458</v>
      </c>
      <c r="C346" s="9" t="s">
        <v>179</v>
      </c>
      <c r="D346" s="13"/>
      <c r="E346" s="13"/>
      <c r="F346" s="140"/>
      <c r="G346" s="140"/>
    </row>
    <row r="347" spans="1:7" ht="39">
      <c r="A347" s="15" t="s">
        <v>459</v>
      </c>
      <c r="B347" s="21" t="s">
        <v>460</v>
      </c>
      <c r="C347" s="9" t="s">
        <v>179</v>
      </c>
      <c r="D347" s="13"/>
      <c r="E347" s="13"/>
      <c r="F347" s="140"/>
      <c r="G347" s="140"/>
    </row>
    <row r="348" spans="1:7" ht="14.25" customHeight="1">
      <c r="A348" s="15"/>
      <c r="B348" s="21" t="s">
        <v>15</v>
      </c>
      <c r="C348" s="9"/>
      <c r="D348" s="13">
        <v>0.28999999999999998</v>
      </c>
      <c r="E348" s="13">
        <f t="shared" si="31"/>
        <v>0.34799999999999998</v>
      </c>
      <c r="F348" s="140">
        <v>0.31</v>
      </c>
      <c r="G348" s="140">
        <v>0.38</v>
      </c>
    </row>
    <row r="349" spans="1:7">
      <c r="A349" s="15"/>
      <c r="B349" s="21" t="s">
        <v>19</v>
      </c>
      <c r="C349" s="9"/>
      <c r="D349" s="13">
        <v>0.16</v>
      </c>
      <c r="E349" s="13">
        <f t="shared" si="31"/>
        <v>0.192</v>
      </c>
      <c r="F349" s="140">
        <f t="shared" si="30"/>
        <v>0.16800000000000001</v>
      </c>
      <c r="G349" s="140">
        <v>0.21</v>
      </c>
    </row>
    <row r="350" spans="1:7" ht="26.25">
      <c r="A350" s="15" t="s">
        <v>461</v>
      </c>
      <c r="B350" s="21" t="s">
        <v>462</v>
      </c>
      <c r="C350" s="9" t="s">
        <v>179</v>
      </c>
      <c r="D350" s="13"/>
      <c r="E350" s="13"/>
      <c r="F350" s="140"/>
      <c r="G350" s="140"/>
    </row>
    <row r="351" spans="1:7">
      <c r="A351" s="15"/>
      <c r="B351" s="21" t="s">
        <v>15</v>
      </c>
      <c r="C351" s="9"/>
      <c r="D351" s="13">
        <v>0.11</v>
      </c>
      <c r="E351" s="13">
        <f t="shared" si="31"/>
        <v>0.13200000000000001</v>
      </c>
      <c r="F351" s="140">
        <f t="shared" si="30"/>
        <v>0.11550000000000001</v>
      </c>
      <c r="G351" s="140">
        <v>0.15</v>
      </c>
    </row>
    <row r="352" spans="1:7">
      <c r="A352" s="15"/>
      <c r="B352" s="21" t="s">
        <v>19</v>
      </c>
      <c r="C352" s="9"/>
      <c r="D352" s="13">
        <v>0.06</v>
      </c>
      <c r="E352" s="13">
        <f t="shared" si="31"/>
        <v>7.1999999999999995E-2</v>
      </c>
      <c r="F352" s="140">
        <v>7.0000000000000007E-2</v>
      </c>
      <c r="G352" s="140">
        <v>0.09</v>
      </c>
    </row>
    <row r="353" spans="1:7" ht="26.25">
      <c r="A353" s="15" t="s">
        <v>463</v>
      </c>
      <c r="B353" s="21" t="s">
        <v>464</v>
      </c>
      <c r="C353" s="9" t="s">
        <v>179</v>
      </c>
      <c r="D353" s="13"/>
      <c r="E353" s="13"/>
      <c r="F353" s="140"/>
      <c r="G353" s="140"/>
    </row>
    <row r="354" spans="1:7">
      <c r="A354" s="15"/>
      <c r="B354" s="21" t="s">
        <v>15</v>
      </c>
      <c r="C354" s="9"/>
      <c r="D354" s="13">
        <v>0.08</v>
      </c>
      <c r="E354" s="13">
        <f t="shared" si="31"/>
        <v>9.6000000000000002E-2</v>
      </c>
      <c r="F354" s="140">
        <v>0.09</v>
      </c>
      <c r="G354" s="140">
        <f t="shared" si="32"/>
        <v>0.108</v>
      </c>
    </row>
    <row r="355" spans="1:7">
      <c r="A355" s="15"/>
      <c r="B355" s="21" t="s">
        <v>19</v>
      </c>
      <c r="C355" s="9"/>
      <c r="D355" s="13">
        <v>0.05</v>
      </c>
      <c r="E355" s="13">
        <f t="shared" si="31"/>
        <v>0.06</v>
      </c>
      <c r="F355" s="140">
        <v>0.06</v>
      </c>
      <c r="G355" s="140">
        <v>0.08</v>
      </c>
    </row>
    <row r="356" spans="1:7" ht="26.25">
      <c r="A356" s="15" t="s">
        <v>465</v>
      </c>
      <c r="B356" s="21" t="s">
        <v>466</v>
      </c>
      <c r="C356" s="9" t="s">
        <v>179</v>
      </c>
      <c r="D356" s="13"/>
      <c r="E356" s="13"/>
      <c r="F356" s="140"/>
      <c r="G356" s="140"/>
    </row>
    <row r="357" spans="1:7">
      <c r="A357" s="15"/>
      <c r="B357" s="21" t="s">
        <v>15</v>
      </c>
      <c r="C357" s="9"/>
      <c r="D357" s="13">
        <v>0.27</v>
      </c>
      <c r="E357" s="13">
        <f t="shared" si="31"/>
        <v>0.32400000000000001</v>
      </c>
      <c r="F357" s="140">
        <v>0.28999999999999998</v>
      </c>
      <c r="G357" s="140">
        <f t="shared" si="32"/>
        <v>0.34799999999999998</v>
      </c>
    </row>
    <row r="358" spans="1:7">
      <c r="A358" s="15"/>
      <c r="B358" s="21" t="s">
        <v>19</v>
      </c>
      <c r="C358" s="9"/>
      <c r="D358" s="13">
        <v>0.12</v>
      </c>
      <c r="E358" s="13">
        <f t="shared" si="31"/>
        <v>0.14399999999999999</v>
      </c>
      <c r="F358" s="140">
        <f t="shared" si="30"/>
        <v>0.126</v>
      </c>
      <c r="G358" s="140">
        <v>0.16</v>
      </c>
    </row>
    <row r="359" spans="1:7" ht="23.25" customHeight="1">
      <c r="A359" s="24" t="s">
        <v>467</v>
      </c>
      <c r="B359" s="21" t="s">
        <v>468</v>
      </c>
      <c r="C359" s="9"/>
      <c r="D359" s="13"/>
      <c r="E359" s="13"/>
      <c r="F359" s="140"/>
      <c r="G359" s="140"/>
    </row>
    <row r="360" spans="1:7" ht="26.25">
      <c r="A360" s="15" t="s">
        <v>469</v>
      </c>
      <c r="B360" s="21" t="s">
        <v>470</v>
      </c>
      <c r="C360" s="9"/>
      <c r="D360" s="13"/>
      <c r="E360" s="13"/>
      <c r="F360" s="140"/>
      <c r="G360" s="140"/>
    </row>
    <row r="361" spans="1:7" ht="26.25">
      <c r="A361" s="15" t="s">
        <v>471</v>
      </c>
      <c r="B361" s="21" t="s">
        <v>472</v>
      </c>
      <c r="C361" s="9" t="s">
        <v>179</v>
      </c>
      <c r="D361" s="13"/>
      <c r="E361" s="13"/>
      <c r="F361" s="140"/>
      <c r="G361" s="140"/>
    </row>
    <row r="362" spans="1:7" ht="13.5" customHeight="1">
      <c r="A362" s="15"/>
      <c r="B362" s="21" t="s">
        <v>15</v>
      </c>
      <c r="C362" s="9"/>
      <c r="D362" s="13">
        <v>0.86</v>
      </c>
      <c r="E362" s="13">
        <f t="shared" ref="E362:E425" si="33">D362*1.2</f>
        <v>1.032</v>
      </c>
      <c r="F362" s="140">
        <v>0.91</v>
      </c>
      <c r="G362" s="140">
        <v>1.1000000000000001</v>
      </c>
    </row>
    <row r="363" spans="1:7" ht="14.25" customHeight="1">
      <c r="A363" s="15"/>
      <c r="B363" s="21" t="s">
        <v>19</v>
      </c>
      <c r="C363" s="9"/>
      <c r="D363" s="13">
        <v>0.7</v>
      </c>
      <c r="E363" s="13">
        <f t="shared" si="33"/>
        <v>0.84</v>
      </c>
      <c r="F363" s="140">
        <f t="shared" si="30"/>
        <v>0.73499999999999999</v>
      </c>
      <c r="G363" s="140">
        <v>0.89</v>
      </c>
    </row>
    <row r="364" spans="1:7" ht="23.25" customHeight="1">
      <c r="A364" s="15" t="s">
        <v>473</v>
      </c>
      <c r="B364" s="21" t="s">
        <v>474</v>
      </c>
      <c r="C364" s="9" t="s">
        <v>179</v>
      </c>
      <c r="D364" s="13"/>
      <c r="E364" s="13"/>
      <c r="F364" s="140"/>
      <c r="G364" s="140"/>
    </row>
    <row r="365" spans="1:7">
      <c r="A365" s="15"/>
      <c r="B365" s="21" t="s">
        <v>15</v>
      </c>
      <c r="C365" s="9"/>
      <c r="D365" s="13">
        <v>0.86</v>
      </c>
      <c r="E365" s="13">
        <f t="shared" si="33"/>
        <v>1.032</v>
      </c>
      <c r="F365" s="140">
        <v>0.91</v>
      </c>
      <c r="G365" s="140">
        <v>1.1000000000000001</v>
      </c>
    </row>
    <row r="366" spans="1:7">
      <c r="A366" s="15"/>
      <c r="B366" s="21" t="s">
        <v>19</v>
      </c>
      <c r="C366" s="9"/>
      <c r="D366" s="13">
        <v>0.85</v>
      </c>
      <c r="E366" s="13">
        <f t="shared" si="33"/>
        <v>1.02</v>
      </c>
      <c r="F366" s="140">
        <v>0.9</v>
      </c>
      <c r="G366" s="140">
        <f t="shared" si="32"/>
        <v>1.08</v>
      </c>
    </row>
    <row r="367" spans="1:7" ht="23.25" customHeight="1">
      <c r="A367" s="15" t="s">
        <v>475</v>
      </c>
      <c r="B367" s="21" t="s">
        <v>476</v>
      </c>
      <c r="C367" s="9" t="s">
        <v>179</v>
      </c>
      <c r="D367" s="13"/>
      <c r="E367" s="13"/>
      <c r="F367" s="140"/>
      <c r="G367" s="140"/>
    </row>
    <row r="368" spans="1:7">
      <c r="A368" s="15"/>
      <c r="B368" s="21" t="s">
        <v>15</v>
      </c>
      <c r="C368" s="9"/>
      <c r="D368" s="13">
        <v>2.27</v>
      </c>
      <c r="E368" s="13">
        <f t="shared" si="33"/>
        <v>2.7239999999999998</v>
      </c>
      <c r="F368" s="140">
        <v>2.39</v>
      </c>
      <c r="G368" s="140">
        <f t="shared" si="32"/>
        <v>2.8679999999999999</v>
      </c>
    </row>
    <row r="369" spans="1:7">
      <c r="A369" s="15"/>
      <c r="B369" s="21" t="s">
        <v>19</v>
      </c>
      <c r="C369" s="9"/>
      <c r="D369" s="13">
        <v>1.74</v>
      </c>
      <c r="E369" s="13">
        <f t="shared" si="33"/>
        <v>2.0880000000000001</v>
      </c>
      <c r="F369" s="140">
        <f t="shared" si="30"/>
        <v>1.827</v>
      </c>
      <c r="G369" s="140">
        <v>2.2000000000000002</v>
      </c>
    </row>
    <row r="370" spans="1:7" ht="39">
      <c r="A370" s="15" t="s">
        <v>477</v>
      </c>
      <c r="B370" s="21" t="s">
        <v>478</v>
      </c>
      <c r="C370" s="9" t="s">
        <v>179</v>
      </c>
      <c r="D370" s="13"/>
      <c r="E370" s="13"/>
      <c r="F370" s="140"/>
      <c r="G370" s="140"/>
    </row>
    <row r="371" spans="1:7">
      <c r="A371" s="15"/>
      <c r="B371" s="21" t="s">
        <v>15</v>
      </c>
      <c r="C371" s="9"/>
      <c r="D371" s="13">
        <v>0.78</v>
      </c>
      <c r="E371" s="13">
        <f t="shared" si="33"/>
        <v>0.93599999999999994</v>
      </c>
      <c r="F371" s="140">
        <f t="shared" si="30"/>
        <v>0.81900000000000006</v>
      </c>
      <c r="G371" s="140">
        <v>0.99</v>
      </c>
    </row>
    <row r="372" spans="1:7">
      <c r="A372" s="15"/>
      <c r="B372" s="21" t="s">
        <v>19</v>
      </c>
      <c r="C372" s="9"/>
      <c r="D372" s="13">
        <v>0.6</v>
      </c>
      <c r="E372" s="13">
        <f t="shared" si="33"/>
        <v>0.72</v>
      </c>
      <c r="F372" s="140">
        <f t="shared" si="30"/>
        <v>0.63</v>
      </c>
      <c r="G372" s="140">
        <f t="shared" si="32"/>
        <v>0.75600000000000001</v>
      </c>
    </row>
    <row r="373" spans="1:7" ht="26.25">
      <c r="A373" s="15" t="s">
        <v>479</v>
      </c>
      <c r="B373" s="21" t="s">
        <v>480</v>
      </c>
      <c r="C373" s="9" t="s">
        <v>179</v>
      </c>
      <c r="D373" s="13"/>
      <c r="E373" s="13"/>
      <c r="F373" s="140"/>
      <c r="G373" s="140"/>
    </row>
    <row r="374" spans="1:7">
      <c r="A374" s="15"/>
      <c r="B374" s="21" t="s">
        <v>15</v>
      </c>
      <c r="C374" s="9"/>
      <c r="D374" s="13">
        <v>0.19</v>
      </c>
      <c r="E374" s="13">
        <f t="shared" si="33"/>
        <v>0.22799999999999998</v>
      </c>
      <c r="F374" s="140">
        <f t="shared" si="30"/>
        <v>0.19950000000000001</v>
      </c>
      <c r="G374" s="140">
        <f t="shared" si="32"/>
        <v>0.2394</v>
      </c>
    </row>
    <row r="375" spans="1:7">
      <c r="A375" s="15"/>
      <c r="B375" s="21" t="s">
        <v>19</v>
      </c>
      <c r="C375" s="9"/>
      <c r="D375" s="13">
        <v>0.09</v>
      </c>
      <c r="E375" s="13">
        <f t="shared" si="33"/>
        <v>0.108</v>
      </c>
      <c r="F375" s="140">
        <v>0.1</v>
      </c>
      <c r="G375" s="140">
        <f t="shared" si="32"/>
        <v>0.12</v>
      </c>
    </row>
    <row r="376" spans="1:7" ht="51.75">
      <c r="A376" s="15" t="s">
        <v>481</v>
      </c>
      <c r="B376" s="21" t="s">
        <v>482</v>
      </c>
      <c r="C376" s="9" t="s">
        <v>179</v>
      </c>
      <c r="D376" s="13"/>
      <c r="E376" s="13"/>
      <c r="F376" s="140"/>
      <c r="G376" s="140"/>
    </row>
    <row r="377" spans="1:7">
      <c r="A377" s="15"/>
      <c r="B377" s="21" t="s">
        <v>15</v>
      </c>
      <c r="C377" s="9"/>
      <c r="D377" s="13">
        <v>1.64</v>
      </c>
      <c r="E377" s="13">
        <f t="shared" si="33"/>
        <v>1.9679999999999997</v>
      </c>
      <c r="F377" s="140">
        <v>1.73</v>
      </c>
      <c r="G377" s="140">
        <f t="shared" si="32"/>
        <v>2.0760000000000001</v>
      </c>
    </row>
    <row r="378" spans="1:7">
      <c r="A378" s="15"/>
      <c r="B378" s="21" t="s">
        <v>19</v>
      </c>
      <c r="C378" s="9"/>
      <c r="D378" s="13">
        <v>1.29</v>
      </c>
      <c r="E378" s="13">
        <f t="shared" si="33"/>
        <v>1.548</v>
      </c>
      <c r="F378" s="140">
        <v>1.36</v>
      </c>
      <c r="G378" s="140">
        <v>1.64</v>
      </c>
    </row>
    <row r="379" spans="1:7" ht="64.5">
      <c r="A379" s="15" t="s">
        <v>483</v>
      </c>
      <c r="B379" s="21" t="s">
        <v>484</v>
      </c>
      <c r="C379" s="9" t="s">
        <v>179</v>
      </c>
      <c r="D379" s="13"/>
      <c r="E379" s="13"/>
      <c r="F379" s="140"/>
      <c r="G379" s="140"/>
    </row>
    <row r="380" spans="1:7" ht="13.5" customHeight="1">
      <c r="A380" s="15"/>
      <c r="B380" s="21" t="s">
        <v>15</v>
      </c>
      <c r="C380" s="9"/>
      <c r="D380" s="13">
        <v>3.63</v>
      </c>
      <c r="E380" s="13">
        <f t="shared" si="33"/>
        <v>4.3559999999999999</v>
      </c>
      <c r="F380" s="140">
        <v>3.82</v>
      </c>
      <c r="G380" s="140">
        <v>4.59</v>
      </c>
    </row>
    <row r="381" spans="1:7" ht="12" customHeight="1">
      <c r="A381" s="15"/>
      <c r="B381" s="21" t="s">
        <v>19</v>
      </c>
      <c r="C381" s="9"/>
      <c r="D381" s="13">
        <v>2.93</v>
      </c>
      <c r="E381" s="13">
        <f t="shared" si="33"/>
        <v>3.516</v>
      </c>
      <c r="F381" s="140">
        <f t="shared" si="30"/>
        <v>3.0765000000000002</v>
      </c>
      <c r="G381" s="140">
        <v>3.7</v>
      </c>
    </row>
    <row r="382" spans="1:7" ht="53.25" customHeight="1">
      <c r="A382" s="15" t="s">
        <v>485</v>
      </c>
      <c r="B382" s="21" t="s">
        <v>486</v>
      </c>
      <c r="C382" s="9" t="s">
        <v>179</v>
      </c>
      <c r="D382" s="13"/>
      <c r="E382" s="13"/>
      <c r="F382" s="140"/>
      <c r="G382" s="140"/>
    </row>
    <row r="383" spans="1:7" ht="12.75" customHeight="1">
      <c r="A383" s="15"/>
      <c r="B383" s="21" t="s">
        <v>15</v>
      </c>
      <c r="C383" s="9"/>
      <c r="D383" s="13">
        <v>1.97</v>
      </c>
      <c r="E383" s="13">
        <f t="shared" si="33"/>
        <v>2.3639999999999999</v>
      </c>
      <c r="F383" s="140">
        <f t="shared" si="30"/>
        <v>2.0685000000000002</v>
      </c>
      <c r="G383" s="140">
        <v>2.4900000000000002</v>
      </c>
    </row>
    <row r="384" spans="1:7" ht="13.5" customHeight="1">
      <c r="A384" s="15"/>
      <c r="B384" s="21" t="s">
        <v>19</v>
      </c>
      <c r="C384" s="9"/>
      <c r="D384" s="13">
        <v>1.62</v>
      </c>
      <c r="E384" s="13">
        <f t="shared" si="33"/>
        <v>1.944</v>
      </c>
      <c r="F384" s="140">
        <v>1.71</v>
      </c>
      <c r="G384" s="140">
        <v>2.06</v>
      </c>
    </row>
    <row r="385" spans="1:7" ht="63" customHeight="1">
      <c r="A385" s="15" t="s">
        <v>487</v>
      </c>
      <c r="B385" s="21" t="s">
        <v>488</v>
      </c>
      <c r="C385" s="9" t="s">
        <v>179</v>
      </c>
      <c r="D385" s="13"/>
      <c r="E385" s="13"/>
      <c r="F385" s="140"/>
      <c r="G385" s="140"/>
    </row>
    <row r="386" spans="1:7" ht="13.5" customHeight="1">
      <c r="A386" s="15"/>
      <c r="B386" s="21" t="s">
        <v>15</v>
      </c>
      <c r="C386" s="9"/>
      <c r="D386" s="13">
        <v>1.72</v>
      </c>
      <c r="E386" s="13">
        <f t="shared" si="33"/>
        <v>2.0640000000000001</v>
      </c>
      <c r="F386" s="140">
        <f t="shared" si="30"/>
        <v>1.806</v>
      </c>
      <c r="G386" s="140">
        <v>2.1800000000000002</v>
      </c>
    </row>
    <row r="387" spans="1:7" ht="13.5" customHeight="1">
      <c r="A387" s="15"/>
      <c r="B387" s="21" t="s">
        <v>19</v>
      </c>
      <c r="C387" s="9"/>
      <c r="D387" s="13">
        <v>1.37</v>
      </c>
      <c r="E387" s="13">
        <f t="shared" si="33"/>
        <v>1.6440000000000001</v>
      </c>
      <c r="F387" s="140">
        <f t="shared" si="30"/>
        <v>1.4385000000000001</v>
      </c>
      <c r="G387" s="140">
        <f t="shared" si="32"/>
        <v>1.7262000000000002</v>
      </c>
    </row>
    <row r="388" spans="1:7" ht="25.5" customHeight="1">
      <c r="A388" s="15" t="s">
        <v>489</v>
      </c>
      <c r="B388" s="21" t="s">
        <v>490</v>
      </c>
      <c r="C388" s="9" t="s">
        <v>179</v>
      </c>
      <c r="D388" s="13"/>
      <c r="E388" s="13"/>
      <c r="F388" s="140"/>
      <c r="G388" s="140"/>
    </row>
    <row r="389" spans="1:7" ht="16.5" customHeight="1">
      <c r="A389" s="15"/>
      <c r="B389" s="21" t="s">
        <v>15</v>
      </c>
      <c r="C389" s="9"/>
      <c r="D389" s="13">
        <v>1.81</v>
      </c>
      <c r="E389" s="13">
        <f t="shared" si="33"/>
        <v>2.1720000000000002</v>
      </c>
      <c r="F389" s="140">
        <f t="shared" si="30"/>
        <v>1.9005000000000001</v>
      </c>
      <c r="G389" s="140">
        <f t="shared" si="32"/>
        <v>2.2806000000000002</v>
      </c>
    </row>
    <row r="390" spans="1:7" ht="15" customHeight="1">
      <c r="A390" s="15"/>
      <c r="B390" s="21" t="s">
        <v>19</v>
      </c>
      <c r="C390" s="9"/>
      <c r="D390" s="13">
        <v>1.37</v>
      </c>
      <c r="E390" s="13">
        <f t="shared" si="33"/>
        <v>1.6440000000000001</v>
      </c>
      <c r="F390" s="140">
        <f t="shared" si="30"/>
        <v>1.4385000000000001</v>
      </c>
      <c r="G390" s="140">
        <f t="shared" si="32"/>
        <v>1.7262000000000002</v>
      </c>
    </row>
    <row r="391" spans="1:7" ht="27" customHeight="1">
      <c r="A391" s="15" t="s">
        <v>491</v>
      </c>
      <c r="B391" s="21" t="s">
        <v>492</v>
      </c>
      <c r="C391" s="9" t="s">
        <v>179</v>
      </c>
      <c r="D391" s="13"/>
      <c r="E391" s="13"/>
      <c r="F391" s="140"/>
      <c r="G391" s="140"/>
    </row>
    <row r="392" spans="1:7" ht="13.5" customHeight="1">
      <c r="A392" s="15"/>
      <c r="B392" s="21" t="s">
        <v>15</v>
      </c>
      <c r="C392" s="9"/>
      <c r="D392" s="13">
        <v>1.81</v>
      </c>
      <c r="E392" s="13">
        <f t="shared" si="33"/>
        <v>2.1720000000000002</v>
      </c>
      <c r="F392" s="140">
        <f t="shared" si="30"/>
        <v>1.9005000000000001</v>
      </c>
      <c r="G392" s="140">
        <f t="shared" si="32"/>
        <v>2.2806000000000002</v>
      </c>
    </row>
    <row r="393" spans="1:7" ht="14.25" customHeight="1">
      <c r="A393" s="15"/>
      <c r="B393" s="21" t="s">
        <v>19</v>
      </c>
      <c r="C393" s="9"/>
      <c r="D393" s="13">
        <v>1.37</v>
      </c>
      <c r="E393" s="13">
        <f t="shared" si="33"/>
        <v>1.6440000000000001</v>
      </c>
      <c r="F393" s="140">
        <f t="shared" si="30"/>
        <v>1.4385000000000001</v>
      </c>
      <c r="G393" s="140">
        <f t="shared" si="32"/>
        <v>1.7262000000000002</v>
      </c>
    </row>
    <row r="394" spans="1:7" ht="25.5" customHeight="1">
      <c r="A394" s="15" t="s">
        <v>493</v>
      </c>
      <c r="B394" s="21" t="s">
        <v>494</v>
      </c>
      <c r="C394" s="9" t="s">
        <v>179</v>
      </c>
      <c r="D394" s="13"/>
      <c r="E394" s="13"/>
      <c r="F394" s="140"/>
      <c r="G394" s="140"/>
    </row>
    <row r="395" spans="1:7" ht="13.5" customHeight="1">
      <c r="A395" s="15"/>
      <c r="B395" s="21" t="s">
        <v>15</v>
      </c>
      <c r="C395" s="9"/>
      <c r="D395" s="13">
        <v>2.04</v>
      </c>
      <c r="E395" s="13">
        <f t="shared" si="33"/>
        <v>2.448</v>
      </c>
      <c r="F395" s="140">
        <v>2.15</v>
      </c>
      <c r="G395" s="140">
        <f t="shared" ref="G395:G457" si="34">F395*1.2</f>
        <v>2.5799999999999996</v>
      </c>
    </row>
    <row r="396" spans="1:7">
      <c r="A396" s="15"/>
      <c r="B396" s="21" t="s">
        <v>19</v>
      </c>
      <c r="C396" s="9"/>
      <c r="D396" s="13">
        <v>2.04</v>
      </c>
      <c r="E396" s="13">
        <f t="shared" si="33"/>
        <v>2.448</v>
      </c>
      <c r="F396" s="140">
        <v>2.15</v>
      </c>
      <c r="G396" s="140">
        <f t="shared" si="34"/>
        <v>2.5799999999999996</v>
      </c>
    </row>
    <row r="397" spans="1:7">
      <c r="A397" s="15" t="s">
        <v>495</v>
      </c>
      <c r="B397" s="21" t="s">
        <v>496</v>
      </c>
      <c r="C397" s="9"/>
      <c r="D397" s="13"/>
      <c r="E397" s="13"/>
      <c r="F397" s="140"/>
      <c r="G397" s="140"/>
    </row>
    <row r="398" spans="1:7" ht="26.25">
      <c r="A398" s="15" t="s">
        <v>497</v>
      </c>
      <c r="B398" s="21" t="s">
        <v>498</v>
      </c>
      <c r="C398" s="9"/>
      <c r="D398" s="13"/>
      <c r="E398" s="13"/>
      <c r="F398" s="140"/>
      <c r="G398" s="140"/>
    </row>
    <row r="399" spans="1:7" ht="42">
      <c r="A399" s="15" t="s">
        <v>499</v>
      </c>
      <c r="B399" s="21" t="s">
        <v>500</v>
      </c>
      <c r="C399" s="9" t="s">
        <v>179</v>
      </c>
      <c r="D399" s="13"/>
      <c r="E399" s="13"/>
      <c r="F399" s="140"/>
      <c r="G399" s="140"/>
    </row>
    <row r="400" spans="1:7">
      <c r="A400" s="15"/>
      <c r="B400" s="21" t="s">
        <v>15</v>
      </c>
      <c r="C400" s="9"/>
      <c r="D400" s="13">
        <v>0.56999999999999995</v>
      </c>
      <c r="E400" s="13">
        <f t="shared" si="33"/>
        <v>0.68399999999999994</v>
      </c>
      <c r="F400" s="140">
        <f t="shared" ref="F400:F456" si="35">D400*105%</f>
        <v>0.59849999999999992</v>
      </c>
      <c r="G400" s="140">
        <f t="shared" si="34"/>
        <v>0.71819999999999984</v>
      </c>
    </row>
    <row r="401" spans="1:7">
      <c r="A401" s="15"/>
      <c r="B401" s="21" t="s">
        <v>19</v>
      </c>
      <c r="C401" s="9"/>
      <c r="D401" s="13">
        <v>0.28999999999999998</v>
      </c>
      <c r="E401" s="13">
        <f t="shared" si="33"/>
        <v>0.34799999999999998</v>
      </c>
      <c r="F401" s="140">
        <v>0.31</v>
      </c>
      <c r="G401" s="140">
        <v>0.38</v>
      </c>
    </row>
    <row r="402" spans="1:7" ht="35.25" customHeight="1">
      <c r="A402" s="15" t="s">
        <v>501</v>
      </c>
      <c r="B402" s="21" t="s">
        <v>502</v>
      </c>
      <c r="C402" s="9"/>
      <c r="D402" s="13"/>
      <c r="E402" s="13"/>
      <c r="F402" s="140"/>
      <c r="G402" s="140"/>
    </row>
    <row r="403" spans="1:7">
      <c r="A403" s="15" t="s">
        <v>503</v>
      </c>
      <c r="B403" s="21" t="s">
        <v>504</v>
      </c>
      <c r="C403" s="9" t="s">
        <v>179</v>
      </c>
      <c r="D403" s="13"/>
      <c r="E403" s="13"/>
      <c r="F403" s="140"/>
      <c r="G403" s="140"/>
    </row>
    <row r="404" spans="1:7">
      <c r="A404" s="15"/>
      <c r="B404" s="21" t="s">
        <v>15</v>
      </c>
      <c r="C404" s="9"/>
      <c r="D404" s="13">
        <v>0.66</v>
      </c>
      <c r="E404" s="13">
        <f t="shared" si="33"/>
        <v>0.79200000000000004</v>
      </c>
      <c r="F404" s="140">
        <v>0.7</v>
      </c>
      <c r="G404" s="140">
        <f t="shared" si="34"/>
        <v>0.84</v>
      </c>
    </row>
    <row r="405" spans="1:7">
      <c r="A405" s="15"/>
      <c r="B405" s="21" t="s">
        <v>19</v>
      </c>
      <c r="C405" s="9"/>
      <c r="D405" s="13">
        <v>0.33</v>
      </c>
      <c r="E405" s="13">
        <f t="shared" si="33"/>
        <v>0.39600000000000002</v>
      </c>
      <c r="F405" s="140">
        <f t="shared" si="35"/>
        <v>0.34650000000000003</v>
      </c>
      <c r="G405" s="140">
        <f t="shared" si="34"/>
        <v>0.4158</v>
      </c>
    </row>
    <row r="406" spans="1:7" ht="26.25">
      <c r="A406" s="15" t="s">
        <v>505</v>
      </c>
      <c r="B406" s="21" t="s">
        <v>506</v>
      </c>
      <c r="C406" s="9" t="s">
        <v>179</v>
      </c>
      <c r="D406" s="13"/>
      <c r="E406" s="13"/>
      <c r="F406" s="140"/>
      <c r="G406" s="140"/>
    </row>
    <row r="407" spans="1:7">
      <c r="A407" s="15"/>
      <c r="B407" s="21" t="s">
        <v>15</v>
      </c>
      <c r="C407" s="9"/>
      <c r="D407" s="13">
        <v>0.66</v>
      </c>
      <c r="E407" s="13">
        <f t="shared" si="33"/>
        <v>0.79200000000000004</v>
      </c>
      <c r="F407" s="140">
        <v>0.7</v>
      </c>
      <c r="G407" s="140">
        <f t="shared" si="34"/>
        <v>0.84</v>
      </c>
    </row>
    <row r="408" spans="1:7">
      <c r="A408" s="15"/>
      <c r="B408" s="21" t="s">
        <v>19</v>
      </c>
      <c r="C408" s="9"/>
      <c r="D408" s="13">
        <v>0.33</v>
      </c>
      <c r="E408" s="13">
        <f t="shared" si="33"/>
        <v>0.39600000000000002</v>
      </c>
      <c r="F408" s="140">
        <f t="shared" si="35"/>
        <v>0.34650000000000003</v>
      </c>
      <c r="G408" s="140">
        <f t="shared" si="34"/>
        <v>0.4158</v>
      </c>
    </row>
    <row r="409" spans="1:7" ht="39">
      <c r="A409" s="15" t="s">
        <v>507</v>
      </c>
      <c r="B409" s="21" t="s">
        <v>508</v>
      </c>
      <c r="C409" s="9" t="s">
        <v>179</v>
      </c>
      <c r="D409" s="13"/>
      <c r="E409" s="13"/>
      <c r="F409" s="140"/>
      <c r="G409" s="140"/>
    </row>
    <row r="410" spans="1:7" ht="13.5" customHeight="1">
      <c r="A410" s="15"/>
      <c r="B410" s="21" t="s">
        <v>15</v>
      </c>
      <c r="C410" s="9"/>
      <c r="D410" s="13">
        <v>0.88</v>
      </c>
      <c r="E410" s="13">
        <f t="shared" si="33"/>
        <v>1.056</v>
      </c>
      <c r="F410" s="140">
        <v>0.93</v>
      </c>
      <c r="G410" s="140">
        <f t="shared" si="34"/>
        <v>1.1160000000000001</v>
      </c>
    </row>
    <row r="411" spans="1:7" ht="13.5" customHeight="1">
      <c r="A411" s="15"/>
      <c r="B411" s="21" t="s">
        <v>19</v>
      </c>
      <c r="C411" s="9"/>
      <c r="D411" s="13">
        <v>0.46</v>
      </c>
      <c r="E411" s="13">
        <f t="shared" si="33"/>
        <v>0.55200000000000005</v>
      </c>
      <c r="F411" s="140">
        <v>0.49</v>
      </c>
      <c r="G411" s="140">
        <f t="shared" si="34"/>
        <v>0.58799999999999997</v>
      </c>
    </row>
    <row r="412" spans="1:7" ht="24.75" customHeight="1">
      <c r="A412" s="15" t="s">
        <v>509</v>
      </c>
      <c r="B412" s="21" t="s">
        <v>510</v>
      </c>
      <c r="C412" s="9" t="s">
        <v>179</v>
      </c>
      <c r="D412" s="13"/>
      <c r="E412" s="13"/>
      <c r="F412" s="140"/>
      <c r="G412" s="140"/>
    </row>
    <row r="413" spans="1:7" ht="13.5" customHeight="1">
      <c r="A413" s="15"/>
      <c r="B413" s="21" t="s">
        <v>15</v>
      </c>
      <c r="C413" s="9"/>
      <c r="D413" s="13">
        <v>1.5</v>
      </c>
      <c r="E413" s="13">
        <f t="shared" si="33"/>
        <v>1.7999999999999998</v>
      </c>
      <c r="F413" s="140">
        <f t="shared" si="35"/>
        <v>1.5750000000000002</v>
      </c>
      <c r="G413" s="140">
        <v>1.9</v>
      </c>
    </row>
    <row r="414" spans="1:7">
      <c r="A414" s="15"/>
      <c r="B414" s="21" t="s">
        <v>19</v>
      </c>
      <c r="C414" s="9"/>
      <c r="D414" s="13">
        <v>0.75</v>
      </c>
      <c r="E414" s="13">
        <f t="shared" si="33"/>
        <v>0.89999999999999991</v>
      </c>
      <c r="F414" s="140">
        <f t="shared" si="35"/>
        <v>0.78750000000000009</v>
      </c>
      <c r="G414" s="140">
        <f t="shared" si="34"/>
        <v>0.94500000000000006</v>
      </c>
    </row>
    <row r="415" spans="1:7" ht="26.25">
      <c r="A415" s="15" t="s">
        <v>511</v>
      </c>
      <c r="B415" s="21" t="s">
        <v>512</v>
      </c>
      <c r="C415" s="9" t="s">
        <v>179</v>
      </c>
      <c r="D415" s="13"/>
      <c r="E415" s="13"/>
      <c r="F415" s="140"/>
      <c r="G415" s="140"/>
    </row>
    <row r="416" spans="1:7">
      <c r="A416" s="15"/>
      <c r="B416" s="21" t="s">
        <v>15</v>
      </c>
      <c r="C416" s="9"/>
      <c r="D416" s="13">
        <v>0.79</v>
      </c>
      <c r="E416" s="13">
        <f t="shared" si="33"/>
        <v>0.94799999999999995</v>
      </c>
      <c r="F416" s="140">
        <f t="shared" si="35"/>
        <v>0.82950000000000013</v>
      </c>
      <c r="G416" s="140">
        <f t="shared" si="34"/>
        <v>0.99540000000000006</v>
      </c>
    </row>
    <row r="417" spans="1:7">
      <c r="A417" s="15"/>
      <c r="B417" s="21" t="s">
        <v>19</v>
      </c>
      <c r="C417" s="9"/>
      <c r="D417" s="13">
        <v>0.4</v>
      </c>
      <c r="E417" s="13">
        <f t="shared" si="33"/>
        <v>0.48</v>
      </c>
      <c r="F417" s="140">
        <f t="shared" si="35"/>
        <v>0.42000000000000004</v>
      </c>
      <c r="G417" s="140">
        <v>0.51</v>
      </c>
    </row>
    <row r="418" spans="1:7" ht="25.5" customHeight="1">
      <c r="A418" s="15" t="s">
        <v>513</v>
      </c>
      <c r="B418" s="21" t="s">
        <v>514</v>
      </c>
      <c r="C418" s="9" t="s">
        <v>179</v>
      </c>
      <c r="D418" s="13"/>
      <c r="E418" s="13"/>
      <c r="F418" s="140"/>
      <c r="G418" s="140"/>
    </row>
    <row r="419" spans="1:7">
      <c r="A419" s="15"/>
      <c r="B419" s="21" t="s">
        <v>15</v>
      </c>
      <c r="C419" s="9"/>
      <c r="D419" s="13">
        <v>0.66</v>
      </c>
      <c r="E419" s="13">
        <f t="shared" si="33"/>
        <v>0.79200000000000004</v>
      </c>
      <c r="F419" s="140">
        <v>0.7</v>
      </c>
      <c r="G419" s="140">
        <f t="shared" si="34"/>
        <v>0.84</v>
      </c>
    </row>
    <row r="420" spans="1:7" ht="13.5" customHeight="1">
      <c r="A420" s="15"/>
      <c r="B420" s="21" t="s">
        <v>19</v>
      </c>
      <c r="C420" s="9"/>
      <c r="D420" s="13">
        <v>0.33</v>
      </c>
      <c r="E420" s="13">
        <f t="shared" si="33"/>
        <v>0.39600000000000002</v>
      </c>
      <c r="F420" s="140">
        <f t="shared" si="35"/>
        <v>0.34650000000000003</v>
      </c>
      <c r="G420" s="140">
        <f t="shared" si="34"/>
        <v>0.4158</v>
      </c>
    </row>
    <row r="421" spans="1:7" ht="26.25">
      <c r="A421" s="15" t="s">
        <v>515</v>
      </c>
      <c r="B421" s="21" t="s">
        <v>516</v>
      </c>
      <c r="C421" s="9" t="s">
        <v>179</v>
      </c>
      <c r="D421" s="13"/>
      <c r="E421" s="13"/>
      <c r="F421" s="140"/>
      <c r="G421" s="140"/>
    </row>
    <row r="422" spans="1:7">
      <c r="A422" s="15"/>
      <c r="B422" s="21" t="s">
        <v>15</v>
      </c>
      <c r="C422" s="9"/>
      <c r="D422" s="13">
        <v>1.1499999999999999</v>
      </c>
      <c r="E422" s="13">
        <f t="shared" si="33"/>
        <v>1.38</v>
      </c>
      <c r="F422" s="140">
        <f t="shared" si="35"/>
        <v>1.2075</v>
      </c>
      <c r="G422" s="140">
        <v>1.46</v>
      </c>
    </row>
    <row r="423" spans="1:7">
      <c r="A423" s="15"/>
      <c r="B423" s="21" t="s">
        <v>19</v>
      </c>
      <c r="C423" s="9"/>
      <c r="D423" s="13">
        <v>0.59</v>
      </c>
      <c r="E423" s="13">
        <f t="shared" si="33"/>
        <v>0.70799999999999996</v>
      </c>
      <c r="F423" s="140">
        <f t="shared" si="35"/>
        <v>0.61949999999999994</v>
      </c>
      <c r="G423" s="140">
        <v>0.75</v>
      </c>
    </row>
    <row r="424" spans="1:7" ht="26.25">
      <c r="A424" s="15" t="s">
        <v>517</v>
      </c>
      <c r="B424" s="21" t="s">
        <v>518</v>
      </c>
      <c r="C424" s="9" t="s">
        <v>179</v>
      </c>
      <c r="D424" s="13"/>
      <c r="E424" s="13"/>
      <c r="F424" s="140"/>
      <c r="G424" s="140"/>
    </row>
    <row r="425" spans="1:7">
      <c r="A425" s="15"/>
      <c r="B425" s="21" t="s">
        <v>15</v>
      </c>
      <c r="C425" s="9"/>
      <c r="D425" s="13">
        <v>1.1499999999999999</v>
      </c>
      <c r="E425" s="13">
        <f t="shared" si="33"/>
        <v>1.38</v>
      </c>
      <c r="F425" s="140">
        <f t="shared" si="35"/>
        <v>1.2075</v>
      </c>
      <c r="G425" s="140">
        <v>1.46</v>
      </c>
    </row>
    <row r="426" spans="1:7">
      <c r="A426" s="15"/>
      <c r="B426" s="21" t="s">
        <v>19</v>
      </c>
      <c r="C426" s="9"/>
      <c r="D426" s="13">
        <v>0.59</v>
      </c>
      <c r="E426" s="13">
        <f t="shared" ref="E426:E444" si="36">D426*1.2</f>
        <v>0.70799999999999996</v>
      </c>
      <c r="F426" s="140">
        <f t="shared" si="35"/>
        <v>0.61949999999999994</v>
      </c>
      <c r="G426" s="140">
        <v>0.75</v>
      </c>
    </row>
    <row r="427" spans="1:7" ht="26.25">
      <c r="A427" s="15" t="s">
        <v>519</v>
      </c>
      <c r="B427" s="21" t="s">
        <v>520</v>
      </c>
      <c r="C427" s="9" t="s">
        <v>179</v>
      </c>
      <c r="D427" s="13"/>
      <c r="E427" s="13"/>
      <c r="F427" s="140"/>
      <c r="G427" s="140"/>
    </row>
    <row r="428" spans="1:7">
      <c r="A428" s="15"/>
      <c r="B428" s="21" t="s">
        <v>15</v>
      </c>
      <c r="C428" s="9"/>
      <c r="D428" s="13">
        <v>1.1499999999999999</v>
      </c>
      <c r="E428" s="13">
        <f t="shared" si="36"/>
        <v>1.38</v>
      </c>
      <c r="F428" s="140">
        <f t="shared" si="35"/>
        <v>1.2075</v>
      </c>
      <c r="G428" s="140">
        <v>1.46</v>
      </c>
    </row>
    <row r="429" spans="1:7">
      <c r="A429" s="15"/>
      <c r="B429" s="21" t="s">
        <v>19</v>
      </c>
      <c r="C429" s="9"/>
      <c r="D429" s="13">
        <v>0.59</v>
      </c>
      <c r="E429" s="13">
        <f t="shared" si="36"/>
        <v>0.70799999999999996</v>
      </c>
      <c r="F429" s="140">
        <f t="shared" si="35"/>
        <v>0.61949999999999994</v>
      </c>
      <c r="G429" s="140">
        <v>0.75</v>
      </c>
    </row>
    <row r="430" spans="1:7" ht="50.25" customHeight="1">
      <c r="A430" s="15" t="s">
        <v>521</v>
      </c>
      <c r="B430" s="21" t="s">
        <v>522</v>
      </c>
      <c r="C430" s="9" t="s">
        <v>179</v>
      </c>
      <c r="D430" s="13"/>
      <c r="E430" s="13"/>
      <c r="F430" s="140"/>
      <c r="G430" s="140"/>
    </row>
    <row r="431" spans="1:7">
      <c r="A431" s="15"/>
      <c r="B431" s="21" t="s">
        <v>15</v>
      </c>
      <c r="C431" s="9"/>
      <c r="D431" s="13">
        <v>1.62</v>
      </c>
      <c r="E431" s="13">
        <f t="shared" si="36"/>
        <v>1.944</v>
      </c>
      <c r="F431" s="140">
        <v>1.71</v>
      </c>
      <c r="G431" s="140">
        <v>2.06</v>
      </c>
    </row>
    <row r="432" spans="1:7">
      <c r="A432" s="15"/>
      <c r="B432" s="21" t="s">
        <v>19</v>
      </c>
      <c r="C432" s="9"/>
      <c r="D432" s="13">
        <v>0.83</v>
      </c>
      <c r="E432" s="13">
        <f t="shared" si="36"/>
        <v>0.99599999999999989</v>
      </c>
      <c r="F432" s="140">
        <v>0.88</v>
      </c>
      <c r="G432" s="140">
        <f t="shared" si="34"/>
        <v>1.056</v>
      </c>
    </row>
    <row r="433" spans="1:7" ht="26.25">
      <c r="A433" s="15" t="s">
        <v>523</v>
      </c>
      <c r="B433" s="21" t="s">
        <v>524</v>
      </c>
      <c r="C433" s="9" t="s">
        <v>179</v>
      </c>
      <c r="D433" s="13"/>
      <c r="E433" s="13"/>
      <c r="F433" s="140"/>
      <c r="G433" s="140"/>
    </row>
    <row r="434" spans="1:7">
      <c r="A434" s="15"/>
      <c r="B434" s="21" t="s">
        <v>15</v>
      </c>
      <c r="C434" s="9"/>
      <c r="D434" s="13">
        <v>0.53</v>
      </c>
      <c r="E434" s="13">
        <f t="shared" si="36"/>
        <v>0.63600000000000001</v>
      </c>
      <c r="F434" s="140">
        <f t="shared" si="35"/>
        <v>0.55650000000000011</v>
      </c>
      <c r="G434" s="140">
        <v>0.68</v>
      </c>
    </row>
    <row r="435" spans="1:7">
      <c r="A435" s="15"/>
      <c r="B435" s="21" t="s">
        <v>19</v>
      </c>
      <c r="C435" s="9"/>
      <c r="D435" s="13">
        <v>0.27</v>
      </c>
      <c r="E435" s="13">
        <f t="shared" si="36"/>
        <v>0.32400000000000001</v>
      </c>
      <c r="F435" s="140">
        <v>0.28999999999999998</v>
      </c>
      <c r="G435" s="140">
        <f t="shared" si="34"/>
        <v>0.34799999999999998</v>
      </c>
    </row>
    <row r="436" spans="1:7" ht="26.25">
      <c r="A436" s="15" t="s">
        <v>525</v>
      </c>
      <c r="B436" s="21" t="s">
        <v>526</v>
      </c>
      <c r="C436" s="9" t="s">
        <v>179</v>
      </c>
      <c r="D436" s="13"/>
      <c r="E436" s="13"/>
      <c r="F436" s="140"/>
      <c r="G436" s="140"/>
    </row>
    <row r="437" spans="1:7">
      <c r="A437" s="15"/>
      <c r="B437" s="21" t="s">
        <v>15</v>
      </c>
      <c r="C437" s="9"/>
      <c r="D437" s="13">
        <v>0.82</v>
      </c>
      <c r="E437" s="13">
        <f t="shared" si="36"/>
        <v>0.98399999999999987</v>
      </c>
      <c r="F437" s="140">
        <v>0.87</v>
      </c>
      <c r="G437" s="140">
        <v>1.05</v>
      </c>
    </row>
    <row r="438" spans="1:7">
      <c r="A438" s="15"/>
      <c r="B438" s="21" t="s">
        <v>19</v>
      </c>
      <c r="C438" s="9"/>
      <c r="D438" s="13">
        <v>0.43</v>
      </c>
      <c r="E438" s="13">
        <f t="shared" si="36"/>
        <v>0.51600000000000001</v>
      </c>
      <c r="F438" s="140">
        <v>0.46</v>
      </c>
      <c r="G438" s="140">
        <v>0.56000000000000005</v>
      </c>
    </row>
    <row r="439" spans="1:7" ht="24.75" customHeight="1">
      <c r="A439" s="15" t="s">
        <v>527</v>
      </c>
      <c r="B439" s="21" t="s">
        <v>528</v>
      </c>
      <c r="C439" s="9" t="s">
        <v>179</v>
      </c>
      <c r="D439" s="13"/>
      <c r="E439" s="13"/>
      <c r="F439" s="140"/>
      <c r="G439" s="140"/>
    </row>
    <row r="440" spans="1:7">
      <c r="A440" s="15"/>
      <c r="B440" s="21" t="s">
        <v>15</v>
      </c>
      <c r="C440" s="9"/>
      <c r="D440" s="13">
        <v>0.56999999999999995</v>
      </c>
      <c r="E440" s="13">
        <f t="shared" si="36"/>
        <v>0.68399999999999994</v>
      </c>
      <c r="F440" s="140">
        <f t="shared" si="35"/>
        <v>0.59849999999999992</v>
      </c>
      <c r="G440" s="140">
        <f t="shared" si="34"/>
        <v>0.71819999999999984</v>
      </c>
    </row>
    <row r="441" spans="1:7">
      <c r="A441" s="15"/>
      <c r="B441" s="21" t="s">
        <v>19</v>
      </c>
      <c r="C441" s="9"/>
      <c r="D441" s="13">
        <v>0.28999999999999998</v>
      </c>
      <c r="E441" s="13">
        <f t="shared" si="36"/>
        <v>0.34799999999999998</v>
      </c>
      <c r="F441" s="140">
        <v>0.31</v>
      </c>
      <c r="G441" s="140">
        <v>0.38</v>
      </c>
    </row>
    <row r="442" spans="1:7" ht="26.25">
      <c r="A442" s="15" t="s">
        <v>529</v>
      </c>
      <c r="B442" s="21" t="s">
        <v>530</v>
      </c>
      <c r="C442" s="9" t="s">
        <v>179</v>
      </c>
      <c r="D442" s="13"/>
      <c r="E442" s="13"/>
      <c r="F442" s="140"/>
      <c r="G442" s="140"/>
    </row>
    <row r="443" spans="1:7">
      <c r="A443" s="15"/>
      <c r="B443" s="21" t="s">
        <v>15</v>
      </c>
      <c r="C443" s="9"/>
      <c r="D443" s="13">
        <v>0.56999999999999995</v>
      </c>
      <c r="E443" s="13">
        <f t="shared" si="36"/>
        <v>0.68399999999999994</v>
      </c>
      <c r="F443" s="140">
        <f t="shared" si="35"/>
        <v>0.59849999999999992</v>
      </c>
      <c r="G443" s="140">
        <f t="shared" si="34"/>
        <v>0.71819999999999984</v>
      </c>
    </row>
    <row r="444" spans="1:7">
      <c r="A444" s="15"/>
      <c r="B444" s="21" t="s">
        <v>19</v>
      </c>
      <c r="C444" s="9"/>
      <c r="D444" s="13">
        <v>0.28999999999999998</v>
      </c>
      <c r="E444" s="13">
        <f t="shared" si="36"/>
        <v>0.34799999999999998</v>
      </c>
      <c r="F444" s="140">
        <v>0.31</v>
      </c>
      <c r="G444" s="140">
        <v>0.38</v>
      </c>
    </row>
    <row r="445" spans="1:7" ht="36.75" customHeight="1">
      <c r="A445" s="15" t="s">
        <v>531</v>
      </c>
      <c r="B445" s="21" t="s">
        <v>532</v>
      </c>
      <c r="C445" s="9" t="s">
        <v>179</v>
      </c>
      <c r="D445" s="13"/>
      <c r="E445" s="13"/>
      <c r="F445" s="140"/>
      <c r="G445" s="140"/>
    </row>
    <row r="446" spans="1:7">
      <c r="A446" s="15"/>
      <c r="B446" s="21" t="s">
        <v>15</v>
      </c>
      <c r="C446" s="9"/>
      <c r="D446" s="13">
        <v>1.31</v>
      </c>
      <c r="E446" s="13">
        <f t="shared" ref="E446:E490" si="37">D446*1.2</f>
        <v>1.5720000000000001</v>
      </c>
      <c r="F446" s="140">
        <f t="shared" si="35"/>
        <v>1.3755000000000002</v>
      </c>
      <c r="G446" s="140">
        <v>1.66</v>
      </c>
    </row>
    <row r="447" spans="1:7">
      <c r="A447" s="15"/>
      <c r="B447" s="21" t="s">
        <v>19</v>
      </c>
      <c r="C447" s="9"/>
      <c r="D447" s="13">
        <v>0.67</v>
      </c>
      <c r="E447" s="13">
        <f t="shared" si="37"/>
        <v>0.80400000000000005</v>
      </c>
      <c r="F447" s="140">
        <v>0.71</v>
      </c>
      <c r="G447" s="140">
        <v>0.86</v>
      </c>
    </row>
    <row r="448" spans="1:7" ht="24" customHeight="1">
      <c r="A448" s="15" t="s">
        <v>533</v>
      </c>
      <c r="B448" s="21" t="s">
        <v>534</v>
      </c>
      <c r="C448" s="9" t="s">
        <v>179</v>
      </c>
      <c r="D448" s="13"/>
      <c r="E448" s="13"/>
      <c r="F448" s="140"/>
      <c r="G448" s="140"/>
    </row>
    <row r="449" spans="1:7" ht="12.75" customHeight="1">
      <c r="A449" s="15"/>
      <c r="B449" s="21" t="s">
        <v>15</v>
      </c>
      <c r="C449" s="9"/>
      <c r="D449" s="13">
        <v>1.88</v>
      </c>
      <c r="E449" s="13">
        <f t="shared" si="37"/>
        <v>2.2559999999999998</v>
      </c>
      <c r="F449" s="140">
        <v>1.98</v>
      </c>
      <c r="G449" s="140">
        <f t="shared" si="34"/>
        <v>2.3759999999999999</v>
      </c>
    </row>
    <row r="450" spans="1:7" ht="14.25" customHeight="1">
      <c r="A450" s="15"/>
      <c r="B450" s="21" t="s">
        <v>19</v>
      </c>
      <c r="C450" s="9"/>
      <c r="D450" s="13">
        <v>0.94</v>
      </c>
      <c r="E450" s="13">
        <f t="shared" si="37"/>
        <v>1.1279999999999999</v>
      </c>
      <c r="F450" s="140">
        <f t="shared" si="35"/>
        <v>0.98699999999999999</v>
      </c>
      <c r="G450" s="140">
        <v>1.19</v>
      </c>
    </row>
    <row r="451" spans="1:7" ht="12.75" customHeight="1">
      <c r="A451" s="15" t="s">
        <v>535</v>
      </c>
      <c r="B451" s="21" t="s">
        <v>536</v>
      </c>
      <c r="C451" s="9" t="s">
        <v>179</v>
      </c>
      <c r="D451" s="13"/>
      <c r="E451" s="13"/>
      <c r="F451" s="140"/>
      <c r="G451" s="140"/>
    </row>
    <row r="452" spans="1:7" ht="13.5" customHeight="1">
      <c r="A452" s="15"/>
      <c r="B452" s="21" t="s">
        <v>15</v>
      </c>
      <c r="C452" s="9"/>
      <c r="D452" s="13">
        <v>2.41</v>
      </c>
      <c r="E452" s="13">
        <f t="shared" si="37"/>
        <v>2.8919999999999999</v>
      </c>
      <c r="F452" s="140">
        <f t="shared" si="35"/>
        <v>2.5305000000000004</v>
      </c>
      <c r="G452" s="140">
        <f t="shared" si="34"/>
        <v>3.0366000000000004</v>
      </c>
    </row>
    <row r="453" spans="1:7" ht="12.75" customHeight="1">
      <c r="A453" s="15"/>
      <c r="B453" s="21" t="s">
        <v>19</v>
      </c>
      <c r="C453" s="9"/>
      <c r="D453" s="13">
        <v>1.2</v>
      </c>
      <c r="E453" s="13">
        <f t="shared" si="37"/>
        <v>1.44</v>
      </c>
      <c r="F453" s="140">
        <f t="shared" si="35"/>
        <v>1.26</v>
      </c>
      <c r="G453" s="140">
        <v>1.52</v>
      </c>
    </row>
    <row r="454" spans="1:7" ht="26.25">
      <c r="A454" s="15" t="s">
        <v>537</v>
      </c>
      <c r="B454" s="21" t="s">
        <v>538</v>
      </c>
      <c r="C454" s="9"/>
      <c r="D454" s="13"/>
      <c r="E454" s="13"/>
      <c r="F454" s="140"/>
      <c r="G454" s="140"/>
    </row>
    <row r="455" spans="1:7">
      <c r="A455" s="15" t="s">
        <v>539</v>
      </c>
      <c r="B455" s="21" t="s">
        <v>504</v>
      </c>
      <c r="C455" s="9" t="s">
        <v>179</v>
      </c>
      <c r="D455" s="13"/>
      <c r="E455" s="13"/>
      <c r="F455" s="140"/>
      <c r="G455" s="140"/>
    </row>
    <row r="456" spans="1:7" ht="12.75" customHeight="1">
      <c r="A456" s="15"/>
      <c r="B456" s="21" t="s">
        <v>15</v>
      </c>
      <c r="C456" s="9"/>
      <c r="D456" s="13">
        <v>1.32</v>
      </c>
      <c r="E456" s="13">
        <f t="shared" si="37"/>
        <v>1.5840000000000001</v>
      </c>
      <c r="F456" s="140">
        <f t="shared" si="35"/>
        <v>1.3860000000000001</v>
      </c>
      <c r="G456" s="140">
        <v>1.67</v>
      </c>
    </row>
    <row r="457" spans="1:7" ht="12.75" customHeight="1">
      <c r="A457" s="15"/>
      <c r="B457" s="21" t="s">
        <v>19</v>
      </c>
      <c r="C457" s="9"/>
      <c r="D457" s="13">
        <v>0.66</v>
      </c>
      <c r="E457" s="13">
        <f t="shared" si="37"/>
        <v>0.79200000000000004</v>
      </c>
      <c r="F457" s="140">
        <v>0.7</v>
      </c>
      <c r="G457" s="140">
        <f t="shared" si="34"/>
        <v>0.84</v>
      </c>
    </row>
    <row r="458" spans="1:7" ht="24.75" customHeight="1">
      <c r="A458" s="15" t="s">
        <v>540</v>
      </c>
      <c r="B458" s="21" t="s">
        <v>506</v>
      </c>
      <c r="C458" s="9" t="s">
        <v>179</v>
      </c>
      <c r="D458" s="13"/>
      <c r="E458" s="13"/>
      <c r="F458" s="140"/>
      <c r="G458" s="140"/>
    </row>
    <row r="459" spans="1:7" ht="12" customHeight="1">
      <c r="A459" s="15"/>
      <c r="B459" s="21" t="s">
        <v>15</v>
      </c>
      <c r="C459" s="9"/>
      <c r="D459" s="13">
        <v>1.32</v>
      </c>
      <c r="E459" s="13">
        <f t="shared" si="37"/>
        <v>1.5840000000000001</v>
      </c>
      <c r="F459" s="140">
        <f t="shared" ref="F459:F518" si="38">D459*105%</f>
        <v>1.3860000000000001</v>
      </c>
      <c r="G459" s="140">
        <v>1.67</v>
      </c>
    </row>
    <row r="460" spans="1:7" ht="13.5" customHeight="1">
      <c r="A460" s="15"/>
      <c r="B460" s="21" t="s">
        <v>19</v>
      </c>
      <c r="C460" s="9"/>
      <c r="D460" s="13">
        <v>0.66</v>
      </c>
      <c r="E460" s="13">
        <f t="shared" si="37"/>
        <v>0.79200000000000004</v>
      </c>
      <c r="F460" s="140">
        <v>0.7</v>
      </c>
      <c r="G460" s="140">
        <f t="shared" ref="G460:G518" si="39">F460*1.2</f>
        <v>0.84</v>
      </c>
    </row>
    <row r="461" spans="1:7" ht="24" customHeight="1">
      <c r="A461" s="15" t="s">
        <v>541</v>
      </c>
      <c r="B461" s="21" t="s">
        <v>542</v>
      </c>
      <c r="C461" s="9" t="s">
        <v>179</v>
      </c>
      <c r="D461" s="13"/>
      <c r="E461" s="13"/>
      <c r="F461" s="140"/>
      <c r="G461" s="140"/>
    </row>
    <row r="462" spans="1:7">
      <c r="A462" s="15"/>
      <c r="B462" s="21" t="s">
        <v>15</v>
      </c>
      <c r="C462" s="9"/>
      <c r="D462" s="13">
        <v>2.81</v>
      </c>
      <c r="E462" s="13">
        <f t="shared" si="37"/>
        <v>3.3719999999999999</v>
      </c>
      <c r="F462" s="140">
        <f t="shared" si="38"/>
        <v>2.9505000000000003</v>
      </c>
      <c r="G462" s="140">
        <f t="shared" si="39"/>
        <v>3.5406000000000004</v>
      </c>
    </row>
    <row r="463" spans="1:7">
      <c r="A463" s="15"/>
      <c r="B463" s="21" t="s">
        <v>19</v>
      </c>
      <c r="C463" s="9"/>
      <c r="D463" s="13">
        <v>1.4</v>
      </c>
      <c r="E463" s="13">
        <f t="shared" si="37"/>
        <v>1.68</v>
      </c>
      <c r="F463" s="140">
        <f t="shared" si="38"/>
        <v>1.47</v>
      </c>
      <c r="G463" s="140">
        <v>1.77</v>
      </c>
    </row>
    <row r="464" spans="1:7" ht="24" customHeight="1">
      <c r="A464" s="15" t="s">
        <v>543</v>
      </c>
      <c r="B464" s="21" t="s">
        <v>544</v>
      </c>
      <c r="C464" s="9" t="s">
        <v>179</v>
      </c>
      <c r="D464" s="13"/>
      <c r="E464" s="13"/>
      <c r="F464" s="140"/>
      <c r="G464" s="140"/>
    </row>
    <row r="465" spans="1:7" ht="13.5" customHeight="1">
      <c r="A465" s="15"/>
      <c r="B465" s="21" t="s">
        <v>15</v>
      </c>
      <c r="C465" s="9"/>
      <c r="D465" s="13">
        <v>2.1</v>
      </c>
      <c r="E465" s="13">
        <f t="shared" si="37"/>
        <v>2.52</v>
      </c>
      <c r="F465" s="140">
        <f t="shared" si="38"/>
        <v>2.2050000000000001</v>
      </c>
      <c r="G465" s="140">
        <v>2.66</v>
      </c>
    </row>
    <row r="466" spans="1:7" ht="15.75" customHeight="1">
      <c r="A466" s="15"/>
      <c r="B466" s="21" t="s">
        <v>19</v>
      </c>
      <c r="C466" s="9"/>
      <c r="D466" s="13">
        <v>1.05</v>
      </c>
      <c r="E466" s="13">
        <f t="shared" si="37"/>
        <v>1.26</v>
      </c>
      <c r="F466" s="140">
        <v>1.1100000000000001</v>
      </c>
      <c r="G466" s="140">
        <v>1.34</v>
      </c>
    </row>
    <row r="467" spans="1:7" ht="26.25">
      <c r="A467" s="15" t="s">
        <v>545</v>
      </c>
      <c r="B467" s="21" t="s">
        <v>546</v>
      </c>
      <c r="C467" s="9"/>
      <c r="D467" s="13"/>
      <c r="E467" s="13"/>
      <c r="F467" s="140"/>
      <c r="G467" s="140"/>
    </row>
    <row r="468" spans="1:7">
      <c r="A468" s="15" t="s">
        <v>547</v>
      </c>
      <c r="B468" s="21" t="s">
        <v>548</v>
      </c>
      <c r="C468" s="9" t="s">
        <v>179</v>
      </c>
      <c r="D468" s="13"/>
      <c r="E468" s="13"/>
      <c r="F468" s="140"/>
      <c r="G468" s="140"/>
    </row>
    <row r="469" spans="1:7">
      <c r="A469" s="15"/>
      <c r="B469" s="21" t="s">
        <v>15</v>
      </c>
      <c r="C469" s="9"/>
      <c r="D469" s="13">
        <v>1.04</v>
      </c>
      <c r="E469" s="13">
        <f t="shared" si="37"/>
        <v>1.248</v>
      </c>
      <c r="F469" s="140">
        <v>1.1000000000000001</v>
      </c>
      <c r="G469" s="140">
        <f t="shared" si="39"/>
        <v>1.32</v>
      </c>
    </row>
    <row r="470" spans="1:7">
      <c r="A470" s="15"/>
      <c r="B470" s="21" t="s">
        <v>19</v>
      </c>
      <c r="C470" s="9"/>
      <c r="D470" s="13">
        <v>0.53</v>
      </c>
      <c r="E470" s="13">
        <f t="shared" si="37"/>
        <v>0.63600000000000001</v>
      </c>
      <c r="F470" s="140">
        <f t="shared" si="38"/>
        <v>0.55650000000000011</v>
      </c>
      <c r="G470" s="140">
        <v>0.68</v>
      </c>
    </row>
    <row r="471" spans="1:7" ht="25.5" customHeight="1">
      <c r="A471" s="15" t="s">
        <v>549</v>
      </c>
      <c r="B471" s="21" t="s">
        <v>550</v>
      </c>
      <c r="C471" s="9" t="s">
        <v>179</v>
      </c>
      <c r="D471" s="13"/>
      <c r="E471" s="13"/>
      <c r="F471" s="140"/>
      <c r="G471" s="140"/>
    </row>
    <row r="472" spans="1:7">
      <c r="A472" s="15"/>
      <c r="B472" s="21" t="s">
        <v>15</v>
      </c>
      <c r="C472" s="9"/>
      <c r="D472" s="13">
        <v>1.04</v>
      </c>
      <c r="E472" s="13">
        <f t="shared" si="37"/>
        <v>1.248</v>
      </c>
      <c r="F472" s="140">
        <v>1.1000000000000001</v>
      </c>
      <c r="G472" s="140">
        <f t="shared" si="39"/>
        <v>1.32</v>
      </c>
    </row>
    <row r="473" spans="1:7">
      <c r="A473" s="15"/>
      <c r="B473" s="21" t="s">
        <v>19</v>
      </c>
      <c r="C473" s="9"/>
      <c r="D473" s="13">
        <v>0.53</v>
      </c>
      <c r="E473" s="13">
        <f t="shared" si="37"/>
        <v>0.63600000000000001</v>
      </c>
      <c r="F473" s="140">
        <f t="shared" si="38"/>
        <v>0.55650000000000011</v>
      </c>
      <c r="G473" s="140">
        <v>0.68</v>
      </c>
    </row>
    <row r="474" spans="1:7" ht="13.5" customHeight="1">
      <c r="A474" s="15" t="s">
        <v>551</v>
      </c>
      <c r="B474" s="21" t="s">
        <v>552</v>
      </c>
      <c r="C474" s="9"/>
      <c r="D474" s="13"/>
      <c r="E474" s="13"/>
      <c r="F474" s="140"/>
      <c r="G474" s="140"/>
    </row>
    <row r="475" spans="1:7">
      <c r="A475" s="15" t="s">
        <v>553</v>
      </c>
      <c r="B475" s="21" t="s">
        <v>548</v>
      </c>
      <c r="C475" s="9" t="s">
        <v>179</v>
      </c>
      <c r="D475" s="13"/>
      <c r="E475" s="13"/>
      <c r="F475" s="140"/>
      <c r="G475" s="140"/>
    </row>
    <row r="476" spans="1:7">
      <c r="A476" s="15"/>
      <c r="B476" s="21" t="s">
        <v>15</v>
      </c>
      <c r="C476" s="9"/>
      <c r="D476" s="13">
        <v>1.5</v>
      </c>
      <c r="E476" s="13">
        <f t="shared" si="37"/>
        <v>1.7999999999999998</v>
      </c>
      <c r="F476" s="140">
        <f t="shared" si="38"/>
        <v>1.5750000000000002</v>
      </c>
      <c r="G476" s="140">
        <v>1.9</v>
      </c>
    </row>
    <row r="477" spans="1:7">
      <c r="A477" s="15"/>
      <c r="B477" s="21" t="s">
        <v>19</v>
      </c>
      <c r="C477" s="9"/>
      <c r="D477" s="13">
        <v>0.75</v>
      </c>
      <c r="E477" s="13">
        <f t="shared" si="37"/>
        <v>0.89999999999999991</v>
      </c>
      <c r="F477" s="140">
        <f t="shared" si="38"/>
        <v>0.78750000000000009</v>
      </c>
      <c r="G477" s="140">
        <f t="shared" si="39"/>
        <v>0.94500000000000006</v>
      </c>
    </row>
    <row r="478" spans="1:7" ht="26.25">
      <c r="A478" s="15" t="s">
        <v>554</v>
      </c>
      <c r="B478" s="21" t="s">
        <v>550</v>
      </c>
      <c r="C478" s="9" t="s">
        <v>179</v>
      </c>
      <c r="D478" s="13"/>
      <c r="E478" s="13"/>
      <c r="F478" s="140"/>
      <c r="G478" s="140"/>
    </row>
    <row r="479" spans="1:7">
      <c r="A479" s="15"/>
      <c r="B479" s="21" t="s">
        <v>15</v>
      </c>
      <c r="C479" s="9"/>
      <c r="D479" s="13">
        <v>1.5</v>
      </c>
      <c r="E479" s="13">
        <f t="shared" si="37"/>
        <v>1.7999999999999998</v>
      </c>
      <c r="F479" s="140">
        <f t="shared" si="38"/>
        <v>1.5750000000000002</v>
      </c>
      <c r="G479" s="140">
        <v>1.9</v>
      </c>
    </row>
    <row r="480" spans="1:7">
      <c r="A480" s="15"/>
      <c r="B480" s="21" t="s">
        <v>19</v>
      </c>
      <c r="C480" s="9"/>
      <c r="D480" s="13">
        <v>0.75</v>
      </c>
      <c r="E480" s="13">
        <f t="shared" si="37"/>
        <v>0.89999999999999991</v>
      </c>
      <c r="F480" s="140">
        <f t="shared" si="38"/>
        <v>0.78750000000000009</v>
      </c>
      <c r="G480" s="140">
        <f t="shared" si="39"/>
        <v>0.94500000000000006</v>
      </c>
    </row>
    <row r="481" spans="1:7">
      <c r="A481" s="15" t="s">
        <v>555</v>
      </c>
      <c r="B481" s="21" t="s">
        <v>556</v>
      </c>
      <c r="C481" s="9" t="s">
        <v>179</v>
      </c>
      <c r="D481" s="13"/>
      <c r="E481" s="13"/>
      <c r="F481" s="140"/>
      <c r="G481" s="140"/>
    </row>
    <row r="482" spans="1:7">
      <c r="A482" s="15"/>
      <c r="B482" s="21" t="s">
        <v>15</v>
      </c>
      <c r="C482" s="9"/>
      <c r="D482" s="13">
        <v>0.56999999999999995</v>
      </c>
      <c r="E482" s="13">
        <f t="shared" si="37"/>
        <v>0.68399999999999994</v>
      </c>
      <c r="F482" s="140">
        <f t="shared" si="38"/>
        <v>0.59849999999999992</v>
      </c>
      <c r="G482" s="140">
        <f t="shared" si="39"/>
        <v>0.71819999999999984</v>
      </c>
    </row>
    <row r="483" spans="1:7">
      <c r="A483" s="15"/>
      <c r="B483" s="21" t="s">
        <v>19</v>
      </c>
      <c r="C483" s="9"/>
      <c r="D483" s="13">
        <v>0.28999999999999998</v>
      </c>
      <c r="E483" s="13">
        <f t="shared" si="37"/>
        <v>0.34799999999999998</v>
      </c>
      <c r="F483" s="140">
        <v>0.31</v>
      </c>
      <c r="G483" s="140">
        <v>0.38</v>
      </c>
    </row>
    <row r="484" spans="1:7">
      <c r="A484" s="15" t="s">
        <v>557</v>
      </c>
      <c r="B484" s="21" t="s">
        <v>558</v>
      </c>
      <c r="C484" s="9" t="s">
        <v>179</v>
      </c>
      <c r="D484" s="13"/>
      <c r="E484" s="13"/>
      <c r="F484" s="140"/>
      <c r="G484" s="140"/>
    </row>
    <row r="485" spans="1:7">
      <c r="A485" s="15"/>
      <c r="B485" s="21" t="s">
        <v>15</v>
      </c>
      <c r="C485" s="9"/>
      <c r="D485" s="13">
        <v>1.01</v>
      </c>
      <c r="E485" s="13">
        <f t="shared" si="37"/>
        <v>1.212</v>
      </c>
      <c r="F485" s="140">
        <f t="shared" si="38"/>
        <v>1.0605</v>
      </c>
      <c r="G485" s="140">
        <v>1.28</v>
      </c>
    </row>
    <row r="486" spans="1:7">
      <c r="A486" s="15"/>
      <c r="B486" s="21" t="s">
        <v>19</v>
      </c>
      <c r="C486" s="9"/>
      <c r="D486" s="13">
        <v>0.52</v>
      </c>
      <c r="E486" s="13">
        <f t="shared" si="37"/>
        <v>0.624</v>
      </c>
      <c r="F486" s="140">
        <f t="shared" si="38"/>
        <v>0.54600000000000004</v>
      </c>
      <c r="G486" s="140">
        <f t="shared" si="39"/>
        <v>0.6552</v>
      </c>
    </row>
    <row r="487" spans="1:7" ht="26.25">
      <c r="A487" s="15" t="s">
        <v>559</v>
      </c>
      <c r="B487" s="21" t="s">
        <v>560</v>
      </c>
      <c r="C487" s="9" t="s">
        <v>179</v>
      </c>
      <c r="D487" s="13"/>
      <c r="E487" s="13"/>
      <c r="F487" s="140"/>
      <c r="G487" s="140"/>
    </row>
    <row r="488" spans="1:7">
      <c r="A488" s="15" t="s">
        <v>561</v>
      </c>
      <c r="B488" s="21" t="s">
        <v>562</v>
      </c>
      <c r="C488" s="9" t="s">
        <v>179</v>
      </c>
      <c r="D488" s="13"/>
      <c r="E488" s="13"/>
      <c r="F488" s="140"/>
      <c r="G488" s="140"/>
    </row>
    <row r="489" spans="1:7" ht="13.5" customHeight="1">
      <c r="A489" s="15"/>
      <c r="B489" s="21" t="s">
        <v>15</v>
      </c>
      <c r="C489" s="9"/>
      <c r="D489" s="13">
        <v>0.79</v>
      </c>
      <c r="E489" s="13">
        <f t="shared" si="37"/>
        <v>0.94799999999999995</v>
      </c>
      <c r="F489" s="140">
        <f t="shared" si="38"/>
        <v>0.82950000000000013</v>
      </c>
      <c r="G489" s="140">
        <f t="shared" si="39"/>
        <v>0.99540000000000006</v>
      </c>
    </row>
    <row r="490" spans="1:7">
      <c r="A490" s="15"/>
      <c r="B490" s="21" t="s">
        <v>19</v>
      </c>
      <c r="C490" s="9"/>
      <c r="D490" s="13">
        <v>0.4</v>
      </c>
      <c r="E490" s="13">
        <f t="shared" si="37"/>
        <v>0.48</v>
      </c>
      <c r="F490" s="140">
        <f t="shared" si="38"/>
        <v>0.42000000000000004</v>
      </c>
      <c r="G490" s="140">
        <v>0.51</v>
      </c>
    </row>
    <row r="491" spans="1:7" ht="26.25">
      <c r="A491" s="15" t="s">
        <v>563</v>
      </c>
      <c r="B491" s="21" t="s">
        <v>564</v>
      </c>
      <c r="C491" s="9"/>
      <c r="D491" s="13"/>
      <c r="E491" s="13"/>
      <c r="F491" s="140"/>
      <c r="G491" s="140"/>
    </row>
    <row r="492" spans="1:7">
      <c r="A492" s="15" t="s">
        <v>565</v>
      </c>
      <c r="B492" s="21" t="s">
        <v>548</v>
      </c>
      <c r="C492" s="9" t="s">
        <v>179</v>
      </c>
      <c r="D492" s="13"/>
      <c r="E492" s="13"/>
      <c r="F492" s="140"/>
      <c r="G492" s="140"/>
    </row>
    <row r="493" spans="1:7" ht="12" customHeight="1">
      <c r="A493" s="15"/>
      <c r="B493" s="21" t="s">
        <v>15</v>
      </c>
      <c r="C493" s="9"/>
      <c r="D493" s="13">
        <v>1.06</v>
      </c>
      <c r="E493" s="13">
        <f t="shared" ref="E493:E545" si="40">D493*1.2</f>
        <v>1.272</v>
      </c>
      <c r="F493" s="140">
        <v>1.1200000000000001</v>
      </c>
      <c r="G493" s="140">
        <v>1.35</v>
      </c>
    </row>
    <row r="494" spans="1:7">
      <c r="A494" s="15"/>
      <c r="B494" s="21" t="s">
        <v>19</v>
      </c>
      <c r="C494" s="9"/>
      <c r="D494" s="13">
        <v>0.53</v>
      </c>
      <c r="E494" s="13">
        <f t="shared" si="40"/>
        <v>0.63600000000000001</v>
      </c>
      <c r="F494" s="140">
        <f t="shared" si="38"/>
        <v>0.55650000000000011</v>
      </c>
      <c r="G494" s="140">
        <v>0.68</v>
      </c>
    </row>
    <row r="495" spans="1:7">
      <c r="A495" s="15" t="s">
        <v>566</v>
      </c>
      <c r="B495" s="21" t="s">
        <v>567</v>
      </c>
      <c r="C495" s="9" t="s">
        <v>179</v>
      </c>
      <c r="D495" s="13"/>
      <c r="E495" s="13"/>
      <c r="F495" s="140"/>
      <c r="G495" s="140"/>
    </row>
    <row r="496" spans="1:7">
      <c r="A496" s="15"/>
      <c r="B496" s="21" t="s">
        <v>15</v>
      </c>
      <c r="C496" s="9"/>
      <c r="D496" s="13">
        <v>1.06</v>
      </c>
      <c r="E496" s="13">
        <f t="shared" si="40"/>
        <v>1.272</v>
      </c>
      <c r="F496" s="140">
        <v>1.1200000000000001</v>
      </c>
      <c r="G496" s="140">
        <v>1.35</v>
      </c>
    </row>
    <row r="497" spans="1:7">
      <c r="A497" s="15"/>
      <c r="B497" s="21" t="s">
        <v>19</v>
      </c>
      <c r="C497" s="9"/>
      <c r="D497" s="13">
        <v>0.53</v>
      </c>
      <c r="E497" s="13">
        <f t="shared" si="40"/>
        <v>0.63600000000000001</v>
      </c>
      <c r="F497" s="140">
        <f t="shared" si="38"/>
        <v>0.55650000000000011</v>
      </c>
      <c r="G497" s="140">
        <v>0.68</v>
      </c>
    </row>
    <row r="498" spans="1:7" ht="26.25">
      <c r="A498" s="15" t="s">
        <v>568</v>
      </c>
      <c r="B498" s="21" t="s">
        <v>569</v>
      </c>
      <c r="C498" s="9"/>
      <c r="D498" s="13"/>
      <c r="E498" s="13"/>
      <c r="F498" s="140"/>
      <c r="G498" s="140"/>
    </row>
    <row r="499" spans="1:7">
      <c r="A499" s="15" t="s">
        <v>570</v>
      </c>
      <c r="B499" s="21" t="s">
        <v>548</v>
      </c>
      <c r="C499" s="9" t="s">
        <v>179</v>
      </c>
      <c r="D499" s="13"/>
      <c r="E499" s="13"/>
      <c r="F499" s="140"/>
      <c r="G499" s="140"/>
    </row>
    <row r="500" spans="1:7">
      <c r="A500" s="15"/>
      <c r="B500" s="21" t="s">
        <v>15</v>
      </c>
      <c r="C500" s="9"/>
      <c r="D500" s="13">
        <v>1.1499999999999999</v>
      </c>
      <c r="E500" s="13">
        <f t="shared" si="40"/>
        <v>1.38</v>
      </c>
      <c r="F500" s="140">
        <f t="shared" si="38"/>
        <v>1.2075</v>
      </c>
      <c r="G500" s="140">
        <v>1.46</v>
      </c>
    </row>
    <row r="501" spans="1:7">
      <c r="A501" s="15"/>
      <c r="B501" s="21" t="s">
        <v>19</v>
      </c>
      <c r="C501" s="9"/>
      <c r="D501" s="13">
        <v>0.59</v>
      </c>
      <c r="E501" s="13">
        <f t="shared" si="40"/>
        <v>0.70799999999999996</v>
      </c>
      <c r="F501" s="140">
        <f t="shared" si="38"/>
        <v>0.61949999999999994</v>
      </c>
      <c r="G501" s="140">
        <v>0.75</v>
      </c>
    </row>
    <row r="502" spans="1:7">
      <c r="A502" s="15" t="s">
        <v>571</v>
      </c>
      <c r="B502" s="21" t="s">
        <v>567</v>
      </c>
      <c r="C502" s="9" t="s">
        <v>179</v>
      </c>
      <c r="D502" s="13"/>
      <c r="E502" s="13"/>
      <c r="F502" s="140"/>
      <c r="G502" s="140"/>
    </row>
    <row r="503" spans="1:7" ht="12" customHeight="1">
      <c r="A503" s="15"/>
      <c r="B503" s="21" t="s">
        <v>15</v>
      </c>
      <c r="C503" s="9"/>
      <c r="D503" s="13">
        <v>1.1499999999999999</v>
      </c>
      <c r="E503" s="13">
        <f t="shared" si="40"/>
        <v>1.38</v>
      </c>
      <c r="F503" s="140">
        <f t="shared" si="38"/>
        <v>1.2075</v>
      </c>
      <c r="G503" s="151">
        <v>1.46</v>
      </c>
    </row>
    <row r="504" spans="1:7">
      <c r="A504" s="15"/>
      <c r="B504" s="21" t="s">
        <v>19</v>
      </c>
      <c r="C504" s="9"/>
      <c r="D504" s="13">
        <v>0.59</v>
      </c>
      <c r="E504" s="13">
        <f t="shared" si="40"/>
        <v>0.70799999999999996</v>
      </c>
      <c r="F504" s="140">
        <f t="shared" si="38"/>
        <v>0.61949999999999994</v>
      </c>
      <c r="G504" s="140">
        <v>0.75</v>
      </c>
    </row>
    <row r="505" spans="1:7" ht="39">
      <c r="A505" s="15" t="s">
        <v>572</v>
      </c>
      <c r="B505" s="21" t="s">
        <v>573</v>
      </c>
      <c r="C505" s="9"/>
      <c r="D505" s="13"/>
      <c r="E505" s="13"/>
      <c r="F505" s="140"/>
      <c r="G505" s="140"/>
    </row>
    <row r="506" spans="1:7">
      <c r="A506" s="15" t="s">
        <v>574</v>
      </c>
      <c r="B506" s="21" t="s">
        <v>548</v>
      </c>
      <c r="C506" s="9" t="s">
        <v>179</v>
      </c>
      <c r="D506" s="13"/>
      <c r="E506" s="13"/>
      <c r="F506" s="140"/>
      <c r="G506" s="140"/>
    </row>
    <row r="507" spans="1:7" ht="12" customHeight="1">
      <c r="A507" s="15"/>
      <c r="B507" s="21" t="s">
        <v>15</v>
      </c>
      <c r="C507" s="9"/>
      <c r="D507" s="13">
        <v>0.66</v>
      </c>
      <c r="E507" s="13">
        <f t="shared" si="40"/>
        <v>0.79200000000000004</v>
      </c>
      <c r="F507" s="140">
        <v>0.7</v>
      </c>
      <c r="G507" s="140">
        <f t="shared" si="39"/>
        <v>0.84</v>
      </c>
    </row>
    <row r="508" spans="1:7" ht="13.5" customHeight="1">
      <c r="A508" s="15"/>
      <c r="B508" s="21" t="s">
        <v>19</v>
      </c>
      <c r="C508" s="9"/>
      <c r="D508" s="13">
        <v>0.33</v>
      </c>
      <c r="E508" s="13">
        <f t="shared" si="40"/>
        <v>0.39600000000000002</v>
      </c>
      <c r="F508" s="140">
        <f t="shared" si="38"/>
        <v>0.34650000000000003</v>
      </c>
      <c r="G508" s="140">
        <f t="shared" si="39"/>
        <v>0.4158</v>
      </c>
    </row>
    <row r="509" spans="1:7" ht="23.25" customHeight="1">
      <c r="A509" s="15" t="s">
        <v>575</v>
      </c>
      <c r="B509" s="21" t="s">
        <v>576</v>
      </c>
      <c r="C509" s="9" t="s">
        <v>179</v>
      </c>
      <c r="D509" s="13"/>
      <c r="E509" s="13"/>
      <c r="F509" s="140"/>
      <c r="G509" s="140"/>
    </row>
    <row r="510" spans="1:7" ht="13.5" customHeight="1">
      <c r="A510" s="15"/>
      <c r="B510" s="21" t="s">
        <v>15</v>
      </c>
      <c r="C510" s="9"/>
      <c r="D510" s="13">
        <v>0.66</v>
      </c>
      <c r="E510" s="13">
        <f t="shared" si="40"/>
        <v>0.79200000000000004</v>
      </c>
      <c r="F510" s="140">
        <v>0.7</v>
      </c>
      <c r="G510" s="140">
        <f t="shared" si="39"/>
        <v>0.84</v>
      </c>
    </row>
    <row r="511" spans="1:7">
      <c r="A511" s="15"/>
      <c r="B511" s="21" t="s">
        <v>19</v>
      </c>
      <c r="C511" s="9"/>
      <c r="D511" s="13">
        <v>0.33</v>
      </c>
      <c r="E511" s="13">
        <f t="shared" si="40"/>
        <v>0.39600000000000002</v>
      </c>
      <c r="F511" s="140">
        <f t="shared" si="38"/>
        <v>0.34650000000000003</v>
      </c>
      <c r="G511" s="140">
        <f t="shared" si="39"/>
        <v>0.4158</v>
      </c>
    </row>
    <row r="512" spans="1:7" ht="26.25">
      <c r="A512" s="15" t="s">
        <v>577</v>
      </c>
      <c r="B512" s="21" t="s">
        <v>578</v>
      </c>
      <c r="C512" s="9"/>
      <c r="D512" s="13"/>
      <c r="E512" s="13"/>
      <c r="F512" s="140"/>
      <c r="G512" s="140"/>
    </row>
    <row r="513" spans="1:7" ht="12" customHeight="1">
      <c r="A513" s="15" t="s">
        <v>579</v>
      </c>
      <c r="B513" s="21" t="s">
        <v>548</v>
      </c>
      <c r="C513" s="9" t="s">
        <v>179</v>
      </c>
      <c r="D513" s="13"/>
      <c r="E513" s="13"/>
      <c r="F513" s="140"/>
      <c r="G513" s="140"/>
    </row>
    <row r="514" spans="1:7">
      <c r="A514" s="15"/>
      <c r="B514" s="21" t="s">
        <v>15</v>
      </c>
      <c r="C514" s="9"/>
      <c r="D514" s="13">
        <v>0.66</v>
      </c>
      <c r="E514" s="13">
        <f t="shared" si="40"/>
        <v>0.79200000000000004</v>
      </c>
      <c r="F514" s="140">
        <v>0.7</v>
      </c>
      <c r="G514" s="140">
        <f t="shared" si="39"/>
        <v>0.84</v>
      </c>
    </row>
    <row r="515" spans="1:7">
      <c r="A515" s="15"/>
      <c r="B515" s="21" t="s">
        <v>19</v>
      </c>
      <c r="C515" s="9"/>
      <c r="D515" s="13">
        <v>0.33</v>
      </c>
      <c r="E515" s="13">
        <f t="shared" si="40"/>
        <v>0.39600000000000002</v>
      </c>
      <c r="F515" s="140">
        <f t="shared" si="38"/>
        <v>0.34650000000000003</v>
      </c>
      <c r="G515" s="140">
        <f t="shared" si="39"/>
        <v>0.4158</v>
      </c>
    </row>
    <row r="516" spans="1:7" ht="26.25">
      <c r="A516" s="15" t="s">
        <v>580</v>
      </c>
      <c r="B516" s="21" t="s">
        <v>576</v>
      </c>
      <c r="C516" s="9" t="s">
        <v>179</v>
      </c>
      <c r="D516" s="13"/>
      <c r="E516" s="13"/>
      <c r="F516" s="140"/>
      <c r="G516" s="140"/>
    </row>
    <row r="517" spans="1:7">
      <c r="A517" s="15"/>
      <c r="B517" s="21" t="s">
        <v>15</v>
      </c>
      <c r="C517" s="9"/>
      <c r="D517" s="13">
        <v>0.66</v>
      </c>
      <c r="E517" s="13">
        <f t="shared" si="40"/>
        <v>0.79200000000000004</v>
      </c>
      <c r="F517" s="140">
        <v>0.7</v>
      </c>
      <c r="G517" s="140">
        <f t="shared" si="39"/>
        <v>0.84</v>
      </c>
    </row>
    <row r="518" spans="1:7">
      <c r="A518" s="15"/>
      <c r="B518" s="21" t="s">
        <v>19</v>
      </c>
      <c r="C518" s="9"/>
      <c r="D518" s="13">
        <v>0.33</v>
      </c>
      <c r="E518" s="13">
        <f t="shared" si="40"/>
        <v>0.39600000000000002</v>
      </c>
      <c r="F518" s="140">
        <f t="shared" si="38"/>
        <v>0.34650000000000003</v>
      </c>
      <c r="G518" s="140">
        <f t="shared" si="39"/>
        <v>0.4158</v>
      </c>
    </row>
    <row r="519" spans="1:7" ht="26.25">
      <c r="A519" s="15" t="s">
        <v>581</v>
      </c>
      <c r="B519" s="21" t="s">
        <v>582</v>
      </c>
      <c r="C519" s="9"/>
      <c r="D519" s="13"/>
      <c r="E519" s="13"/>
      <c r="F519" s="140"/>
      <c r="G519" s="140"/>
    </row>
    <row r="520" spans="1:7">
      <c r="A520" s="15" t="s">
        <v>583</v>
      </c>
      <c r="B520" s="21" t="s">
        <v>548</v>
      </c>
      <c r="C520" s="9" t="s">
        <v>179</v>
      </c>
      <c r="D520" s="13"/>
      <c r="E520" s="13"/>
      <c r="F520" s="140"/>
      <c r="G520" s="140"/>
    </row>
    <row r="521" spans="1:7">
      <c r="A521" s="15"/>
      <c r="B521" s="21" t="s">
        <v>15</v>
      </c>
      <c r="C521" s="9"/>
      <c r="D521" s="13">
        <v>0.82</v>
      </c>
      <c r="E521" s="13">
        <f t="shared" si="40"/>
        <v>0.98399999999999987</v>
      </c>
      <c r="F521" s="140">
        <v>0.87</v>
      </c>
      <c r="G521" s="140">
        <v>1.05</v>
      </c>
    </row>
    <row r="522" spans="1:7">
      <c r="A522" s="15"/>
      <c r="B522" s="21" t="s">
        <v>19</v>
      </c>
      <c r="C522" s="9"/>
      <c r="D522" s="13">
        <v>0.43</v>
      </c>
      <c r="E522" s="13">
        <f t="shared" si="40"/>
        <v>0.51600000000000001</v>
      </c>
      <c r="F522" s="140">
        <v>0.46</v>
      </c>
      <c r="G522" s="140">
        <v>0.56000000000000005</v>
      </c>
    </row>
    <row r="523" spans="1:7">
      <c r="A523" s="15" t="s">
        <v>584</v>
      </c>
      <c r="B523" s="21" t="s">
        <v>567</v>
      </c>
      <c r="C523" s="9" t="s">
        <v>179</v>
      </c>
      <c r="D523" s="13"/>
      <c r="E523" s="13"/>
      <c r="F523" s="140"/>
      <c r="G523" s="140"/>
    </row>
    <row r="524" spans="1:7">
      <c r="A524" s="15"/>
      <c r="B524" s="21" t="s">
        <v>15</v>
      </c>
      <c r="C524" s="9"/>
      <c r="D524" s="13">
        <v>0.82</v>
      </c>
      <c r="E524" s="13">
        <f t="shared" si="40"/>
        <v>0.98399999999999987</v>
      </c>
      <c r="F524" s="140">
        <v>0.87</v>
      </c>
      <c r="G524" s="140">
        <v>1.05</v>
      </c>
    </row>
    <row r="525" spans="1:7">
      <c r="A525" s="15"/>
      <c r="B525" s="21" t="s">
        <v>19</v>
      </c>
      <c r="C525" s="9"/>
      <c r="D525" s="13">
        <v>0.43</v>
      </c>
      <c r="E525" s="13">
        <f t="shared" si="40"/>
        <v>0.51600000000000001</v>
      </c>
      <c r="F525" s="140">
        <v>0.46</v>
      </c>
      <c r="G525" s="140">
        <v>0.56000000000000005</v>
      </c>
    </row>
    <row r="526" spans="1:7">
      <c r="A526" s="15" t="s">
        <v>585</v>
      </c>
      <c r="B526" s="21" t="s">
        <v>586</v>
      </c>
      <c r="C526" s="9"/>
      <c r="D526" s="13"/>
      <c r="E526" s="13"/>
      <c r="F526" s="140"/>
      <c r="G526" s="140"/>
    </row>
    <row r="527" spans="1:7">
      <c r="A527" s="15" t="s">
        <v>587</v>
      </c>
      <c r="B527" s="21" t="s">
        <v>548</v>
      </c>
      <c r="C527" s="9" t="s">
        <v>179</v>
      </c>
      <c r="D527" s="13"/>
      <c r="E527" s="13"/>
      <c r="F527" s="140"/>
      <c r="G527" s="140"/>
    </row>
    <row r="528" spans="1:7">
      <c r="A528" s="15"/>
      <c r="B528" s="21" t="s">
        <v>15</v>
      </c>
      <c r="C528" s="9"/>
      <c r="D528" s="13">
        <v>0.66</v>
      </c>
      <c r="E528" s="13">
        <f t="shared" si="40"/>
        <v>0.79200000000000004</v>
      </c>
      <c r="F528" s="140">
        <v>0.7</v>
      </c>
      <c r="G528" s="140">
        <f t="shared" ref="G528:G582" si="41">F528*1.2</f>
        <v>0.84</v>
      </c>
    </row>
    <row r="529" spans="1:7">
      <c r="A529" s="15"/>
      <c r="B529" s="21" t="s">
        <v>19</v>
      </c>
      <c r="C529" s="9"/>
      <c r="D529" s="13">
        <v>0.33</v>
      </c>
      <c r="E529" s="13">
        <f t="shared" si="40"/>
        <v>0.39600000000000002</v>
      </c>
      <c r="F529" s="140">
        <f t="shared" ref="F529:F586" si="42">D529*105%</f>
        <v>0.34650000000000003</v>
      </c>
      <c r="G529" s="140">
        <f t="shared" si="41"/>
        <v>0.4158</v>
      </c>
    </row>
    <row r="530" spans="1:7">
      <c r="A530" s="15" t="s">
        <v>588</v>
      </c>
      <c r="B530" s="21" t="s">
        <v>567</v>
      </c>
      <c r="C530" s="9" t="s">
        <v>179</v>
      </c>
      <c r="D530" s="13"/>
      <c r="E530" s="13"/>
      <c r="F530" s="140"/>
      <c r="G530" s="140"/>
    </row>
    <row r="531" spans="1:7">
      <c r="A531" s="15"/>
      <c r="B531" s="21" t="s">
        <v>15</v>
      </c>
      <c r="C531" s="9"/>
      <c r="D531" s="13">
        <v>0.66</v>
      </c>
      <c r="E531" s="13">
        <f t="shared" si="40"/>
        <v>0.79200000000000004</v>
      </c>
      <c r="F531" s="140">
        <v>0.7</v>
      </c>
      <c r="G531" s="140">
        <f t="shared" si="41"/>
        <v>0.84</v>
      </c>
    </row>
    <row r="532" spans="1:7">
      <c r="A532" s="15"/>
      <c r="B532" s="21" t="s">
        <v>19</v>
      </c>
      <c r="C532" s="9"/>
      <c r="D532" s="13">
        <v>0.33</v>
      </c>
      <c r="E532" s="13">
        <f t="shared" si="40"/>
        <v>0.39600000000000002</v>
      </c>
      <c r="F532" s="140">
        <f t="shared" si="42"/>
        <v>0.34650000000000003</v>
      </c>
      <c r="G532" s="140">
        <f t="shared" si="41"/>
        <v>0.4158</v>
      </c>
    </row>
    <row r="533" spans="1:7" ht="39">
      <c r="A533" s="15" t="s">
        <v>589</v>
      </c>
      <c r="B533" s="21" t="s">
        <v>590</v>
      </c>
      <c r="C533" s="9" t="s">
        <v>179</v>
      </c>
      <c r="D533" s="13"/>
      <c r="E533" s="13"/>
      <c r="F533" s="140"/>
      <c r="G533" s="140"/>
    </row>
    <row r="534" spans="1:7">
      <c r="A534" s="15"/>
      <c r="B534" s="21" t="s">
        <v>15</v>
      </c>
      <c r="C534" s="9"/>
      <c r="D534" s="13">
        <v>0.56999999999999995</v>
      </c>
      <c r="E534" s="13">
        <f t="shared" si="40"/>
        <v>0.68399999999999994</v>
      </c>
      <c r="F534" s="140">
        <f t="shared" si="42"/>
        <v>0.59849999999999992</v>
      </c>
      <c r="G534" s="140">
        <f t="shared" si="41"/>
        <v>0.71819999999999984</v>
      </c>
    </row>
    <row r="535" spans="1:7">
      <c r="A535" s="15"/>
      <c r="B535" s="21" t="s">
        <v>19</v>
      </c>
      <c r="C535" s="9"/>
      <c r="D535" s="13">
        <v>0.28999999999999998</v>
      </c>
      <c r="E535" s="13">
        <f t="shared" si="40"/>
        <v>0.34799999999999998</v>
      </c>
      <c r="F535" s="140">
        <v>0.31</v>
      </c>
      <c r="G535" s="140">
        <v>0.38</v>
      </c>
    </row>
    <row r="536" spans="1:7" ht="26.25">
      <c r="A536" s="15" t="s">
        <v>591</v>
      </c>
      <c r="B536" s="21" t="s">
        <v>592</v>
      </c>
      <c r="C536" s="9" t="s">
        <v>179</v>
      </c>
      <c r="D536" s="13"/>
      <c r="E536" s="13"/>
      <c r="F536" s="140"/>
      <c r="G536" s="140"/>
    </row>
    <row r="537" spans="1:7">
      <c r="A537" s="15"/>
      <c r="B537" s="21" t="s">
        <v>15</v>
      </c>
      <c r="C537" s="9"/>
      <c r="D537" s="13">
        <v>0.56999999999999995</v>
      </c>
      <c r="E537" s="13">
        <f>D537*1.2</f>
        <v>0.68399999999999994</v>
      </c>
      <c r="F537" s="140">
        <f t="shared" si="42"/>
        <v>0.59849999999999992</v>
      </c>
      <c r="G537" s="140">
        <f t="shared" si="41"/>
        <v>0.71819999999999984</v>
      </c>
    </row>
    <row r="538" spans="1:7">
      <c r="A538" s="15"/>
      <c r="B538" s="21" t="s">
        <v>19</v>
      </c>
      <c r="C538" s="9"/>
      <c r="D538" s="13">
        <v>0.28999999999999998</v>
      </c>
      <c r="E538" s="13">
        <f t="shared" si="40"/>
        <v>0.34799999999999998</v>
      </c>
      <c r="F538" s="140">
        <v>0.31</v>
      </c>
      <c r="G538" s="140">
        <v>0.38</v>
      </c>
    </row>
    <row r="539" spans="1:7" ht="26.25">
      <c r="A539" s="15" t="s">
        <v>593</v>
      </c>
      <c r="B539" s="21" t="s">
        <v>594</v>
      </c>
      <c r="C539" s="9"/>
      <c r="D539" s="13"/>
      <c r="E539" s="13"/>
      <c r="F539" s="140"/>
      <c r="G539" s="140"/>
    </row>
    <row r="540" spans="1:7">
      <c r="A540" s="15" t="s">
        <v>595</v>
      </c>
      <c r="B540" s="21" t="s">
        <v>548</v>
      </c>
      <c r="C540" s="9" t="s">
        <v>179</v>
      </c>
      <c r="D540" s="13"/>
      <c r="E540" s="13"/>
      <c r="F540" s="140"/>
      <c r="G540" s="140"/>
    </row>
    <row r="541" spans="1:7">
      <c r="A541" s="15"/>
      <c r="B541" s="21" t="s">
        <v>15</v>
      </c>
      <c r="C541" s="9"/>
      <c r="D541" s="13">
        <v>2.81</v>
      </c>
      <c r="E541" s="13">
        <f t="shared" si="40"/>
        <v>3.3719999999999999</v>
      </c>
      <c r="F541" s="140">
        <f t="shared" si="42"/>
        <v>2.9505000000000003</v>
      </c>
      <c r="G541" s="140">
        <f t="shared" si="41"/>
        <v>3.5406000000000004</v>
      </c>
    </row>
    <row r="542" spans="1:7">
      <c r="A542" s="15"/>
      <c r="B542" s="21" t="s">
        <v>19</v>
      </c>
      <c r="C542" s="9"/>
      <c r="D542" s="13">
        <v>1.4</v>
      </c>
      <c r="E542" s="13">
        <f t="shared" si="40"/>
        <v>1.68</v>
      </c>
      <c r="F542" s="140">
        <f t="shared" si="42"/>
        <v>1.47</v>
      </c>
      <c r="G542" s="140">
        <v>1.77</v>
      </c>
    </row>
    <row r="543" spans="1:7">
      <c r="A543" s="15" t="s">
        <v>596</v>
      </c>
      <c r="B543" s="21" t="s">
        <v>567</v>
      </c>
      <c r="C543" s="9" t="s">
        <v>179</v>
      </c>
      <c r="D543" s="13"/>
      <c r="E543" s="13"/>
      <c r="F543" s="140"/>
      <c r="G543" s="140"/>
    </row>
    <row r="544" spans="1:7">
      <c r="A544" s="15"/>
      <c r="B544" s="21" t="s">
        <v>15</v>
      </c>
      <c r="C544" s="9"/>
      <c r="D544" s="13">
        <v>2.81</v>
      </c>
      <c r="E544" s="13">
        <f t="shared" si="40"/>
        <v>3.3719999999999999</v>
      </c>
      <c r="F544" s="140">
        <f t="shared" si="42"/>
        <v>2.9505000000000003</v>
      </c>
      <c r="G544" s="140">
        <f t="shared" si="41"/>
        <v>3.5406000000000004</v>
      </c>
    </row>
    <row r="545" spans="1:7">
      <c r="A545" s="15"/>
      <c r="B545" s="21" t="s">
        <v>19</v>
      </c>
      <c r="C545" s="9"/>
      <c r="D545" s="13">
        <v>1.4</v>
      </c>
      <c r="E545" s="13">
        <f t="shared" si="40"/>
        <v>1.68</v>
      </c>
      <c r="F545" s="140">
        <f t="shared" si="42"/>
        <v>1.47</v>
      </c>
      <c r="G545" s="140">
        <v>1.77</v>
      </c>
    </row>
    <row r="546" spans="1:7" ht="26.25">
      <c r="A546" s="15" t="s">
        <v>597</v>
      </c>
      <c r="B546" s="21" t="s">
        <v>598</v>
      </c>
      <c r="C546" s="9"/>
      <c r="D546" s="13"/>
      <c r="E546" s="13"/>
      <c r="F546" s="140"/>
      <c r="G546" s="140"/>
    </row>
    <row r="547" spans="1:7">
      <c r="A547" s="15" t="s">
        <v>599</v>
      </c>
      <c r="B547" s="21" t="s">
        <v>548</v>
      </c>
      <c r="C547" s="9" t="s">
        <v>179</v>
      </c>
      <c r="D547" s="13"/>
      <c r="E547" s="13"/>
      <c r="F547" s="140"/>
      <c r="G547" s="140"/>
    </row>
    <row r="548" spans="1:7">
      <c r="A548" s="15"/>
      <c r="B548" s="21" t="s">
        <v>15</v>
      </c>
      <c r="C548" s="9"/>
      <c r="D548" s="13">
        <v>0.82</v>
      </c>
      <c r="E548" s="13">
        <f t="shared" ref="E548:E609" si="43">D548*1.2</f>
        <v>0.98399999999999987</v>
      </c>
      <c r="F548" s="140">
        <v>0.87</v>
      </c>
      <c r="G548" s="140">
        <v>1.05</v>
      </c>
    </row>
    <row r="549" spans="1:7">
      <c r="A549" s="15"/>
      <c r="B549" s="21" t="s">
        <v>19</v>
      </c>
      <c r="C549" s="9"/>
      <c r="D549" s="13">
        <v>0.43</v>
      </c>
      <c r="E549" s="13">
        <f t="shared" si="43"/>
        <v>0.51600000000000001</v>
      </c>
      <c r="F549" s="140">
        <v>0.46</v>
      </c>
      <c r="G549" s="140">
        <v>0.56000000000000005</v>
      </c>
    </row>
    <row r="550" spans="1:7">
      <c r="A550" s="15" t="s">
        <v>600</v>
      </c>
      <c r="B550" s="21" t="s">
        <v>567</v>
      </c>
      <c r="C550" s="9" t="s">
        <v>179</v>
      </c>
      <c r="D550" s="13"/>
      <c r="E550" s="13"/>
      <c r="F550" s="140"/>
      <c r="G550" s="140"/>
    </row>
    <row r="551" spans="1:7">
      <c r="A551" s="15"/>
      <c r="B551" s="21" t="s">
        <v>15</v>
      </c>
      <c r="C551" s="9"/>
      <c r="D551" s="13">
        <v>0.82</v>
      </c>
      <c r="E551" s="13">
        <f t="shared" si="43"/>
        <v>0.98399999999999987</v>
      </c>
      <c r="F551" s="140">
        <v>0.87</v>
      </c>
      <c r="G551" s="140">
        <v>1.05</v>
      </c>
    </row>
    <row r="552" spans="1:7">
      <c r="A552" s="15"/>
      <c r="B552" s="21" t="s">
        <v>19</v>
      </c>
      <c r="C552" s="9"/>
      <c r="D552" s="13">
        <v>0.43</v>
      </c>
      <c r="E552" s="13">
        <f t="shared" si="43"/>
        <v>0.51600000000000001</v>
      </c>
      <c r="F552" s="140">
        <v>0.46</v>
      </c>
      <c r="G552" s="140">
        <v>0.56000000000000005</v>
      </c>
    </row>
    <row r="553" spans="1:7" ht="24" customHeight="1">
      <c r="A553" s="15" t="s">
        <v>601</v>
      </c>
      <c r="B553" s="21" t="s">
        <v>602</v>
      </c>
      <c r="C553" s="9"/>
      <c r="D553" s="13"/>
      <c r="E553" s="13"/>
      <c r="F553" s="140"/>
      <c r="G553" s="140"/>
    </row>
    <row r="554" spans="1:7" ht="14.25" customHeight="1">
      <c r="A554" s="15" t="s">
        <v>603</v>
      </c>
      <c r="B554" s="21" t="s">
        <v>548</v>
      </c>
      <c r="C554" s="9" t="s">
        <v>179</v>
      </c>
      <c r="D554" s="13"/>
      <c r="E554" s="13"/>
      <c r="F554" s="140"/>
      <c r="G554" s="140"/>
    </row>
    <row r="555" spans="1:7" ht="13.5" customHeight="1">
      <c r="A555" s="15"/>
      <c r="B555" s="21" t="s">
        <v>15</v>
      </c>
      <c r="C555" s="9"/>
      <c r="D555" s="13">
        <v>0.66</v>
      </c>
      <c r="E555" s="13">
        <f t="shared" si="43"/>
        <v>0.79200000000000004</v>
      </c>
      <c r="F555" s="140">
        <v>0.7</v>
      </c>
      <c r="G555" s="140">
        <f t="shared" si="41"/>
        <v>0.84</v>
      </c>
    </row>
    <row r="556" spans="1:7" ht="13.5" customHeight="1">
      <c r="A556" s="15"/>
      <c r="B556" s="21" t="s">
        <v>19</v>
      </c>
      <c r="C556" s="9"/>
      <c r="D556" s="13">
        <v>0.33</v>
      </c>
      <c r="E556" s="13">
        <f t="shared" si="43"/>
        <v>0.39600000000000002</v>
      </c>
      <c r="F556" s="140">
        <f t="shared" si="42"/>
        <v>0.34650000000000003</v>
      </c>
      <c r="G556" s="140">
        <f t="shared" si="41"/>
        <v>0.4158</v>
      </c>
    </row>
    <row r="557" spans="1:7">
      <c r="A557" s="15" t="s">
        <v>604</v>
      </c>
      <c r="B557" s="21" t="s">
        <v>567</v>
      </c>
      <c r="C557" s="9" t="s">
        <v>179</v>
      </c>
      <c r="D557" s="13"/>
      <c r="E557" s="13"/>
      <c r="F557" s="140"/>
      <c r="G557" s="140"/>
    </row>
    <row r="558" spans="1:7" ht="12.75" customHeight="1">
      <c r="A558" s="15"/>
      <c r="B558" s="21" t="s">
        <v>15</v>
      </c>
      <c r="C558" s="9"/>
      <c r="D558" s="13">
        <v>0.66</v>
      </c>
      <c r="E558" s="13">
        <f t="shared" si="43"/>
        <v>0.79200000000000004</v>
      </c>
      <c r="F558" s="140">
        <v>0.7</v>
      </c>
      <c r="G558" s="140">
        <f t="shared" si="41"/>
        <v>0.84</v>
      </c>
    </row>
    <row r="559" spans="1:7" ht="12.75" customHeight="1">
      <c r="A559" s="15"/>
      <c r="B559" s="21" t="s">
        <v>19</v>
      </c>
      <c r="C559" s="9"/>
      <c r="D559" s="13">
        <v>0.33</v>
      </c>
      <c r="E559" s="13">
        <f t="shared" si="43"/>
        <v>0.39600000000000002</v>
      </c>
      <c r="F559" s="140">
        <f t="shared" si="42"/>
        <v>0.34650000000000003</v>
      </c>
      <c r="G559" s="140">
        <f t="shared" si="41"/>
        <v>0.4158</v>
      </c>
    </row>
    <row r="560" spans="1:7">
      <c r="A560" s="15" t="s">
        <v>605</v>
      </c>
      <c r="B560" s="21" t="s">
        <v>606</v>
      </c>
      <c r="C560" s="9"/>
      <c r="D560" s="13"/>
      <c r="E560" s="13"/>
      <c r="F560" s="140"/>
      <c r="G560" s="140"/>
    </row>
    <row r="561" spans="1:7">
      <c r="A561" s="15" t="s">
        <v>607</v>
      </c>
      <c r="B561" s="21" t="s">
        <v>504</v>
      </c>
      <c r="C561" s="9" t="s">
        <v>179</v>
      </c>
      <c r="D561" s="13"/>
      <c r="E561" s="13"/>
      <c r="F561" s="140"/>
      <c r="G561" s="140"/>
    </row>
    <row r="562" spans="1:7">
      <c r="A562" s="15"/>
      <c r="B562" s="21" t="s">
        <v>15</v>
      </c>
      <c r="C562" s="9"/>
      <c r="D562" s="13">
        <v>0.56999999999999995</v>
      </c>
      <c r="E562" s="13">
        <f t="shared" si="43"/>
        <v>0.68399999999999994</v>
      </c>
      <c r="F562" s="140">
        <f t="shared" si="42"/>
        <v>0.59849999999999992</v>
      </c>
      <c r="G562" s="140">
        <f t="shared" si="41"/>
        <v>0.71819999999999984</v>
      </c>
    </row>
    <row r="563" spans="1:7">
      <c r="A563" s="15"/>
      <c r="B563" s="21" t="s">
        <v>19</v>
      </c>
      <c r="C563" s="9"/>
      <c r="D563" s="13">
        <v>0.28999999999999998</v>
      </c>
      <c r="E563" s="13">
        <f t="shared" si="43"/>
        <v>0.34799999999999998</v>
      </c>
      <c r="F563" s="140">
        <v>0.31</v>
      </c>
      <c r="G563" s="140">
        <v>0.38</v>
      </c>
    </row>
    <row r="564" spans="1:7" ht="26.25">
      <c r="A564" s="15" t="s">
        <v>608</v>
      </c>
      <c r="B564" s="21" t="s">
        <v>576</v>
      </c>
      <c r="C564" s="9" t="s">
        <v>179</v>
      </c>
      <c r="D564" s="13"/>
      <c r="E564" s="13"/>
      <c r="F564" s="140"/>
      <c r="G564" s="140"/>
    </row>
    <row r="565" spans="1:7">
      <c r="A565" s="15"/>
      <c r="B565" s="21" t="s">
        <v>15</v>
      </c>
      <c r="C565" s="9"/>
      <c r="D565" s="13">
        <v>0.56999999999999995</v>
      </c>
      <c r="E565" s="13">
        <f t="shared" si="43"/>
        <v>0.68399999999999994</v>
      </c>
      <c r="F565" s="140">
        <f t="shared" si="42"/>
        <v>0.59849999999999992</v>
      </c>
      <c r="G565" s="140">
        <f t="shared" si="41"/>
        <v>0.71819999999999984</v>
      </c>
    </row>
    <row r="566" spans="1:7">
      <c r="A566" s="15"/>
      <c r="B566" s="21" t="s">
        <v>19</v>
      </c>
      <c r="C566" s="9"/>
      <c r="D566" s="13">
        <v>0.28999999999999998</v>
      </c>
      <c r="E566" s="13">
        <f t="shared" si="43"/>
        <v>0.34799999999999998</v>
      </c>
      <c r="F566" s="140">
        <v>0.31</v>
      </c>
      <c r="G566" s="140">
        <v>0.38</v>
      </c>
    </row>
    <row r="567" spans="1:7" ht="26.25">
      <c r="A567" s="15" t="s">
        <v>609</v>
      </c>
      <c r="B567" s="21" t="s">
        <v>610</v>
      </c>
      <c r="C567" s="9" t="s">
        <v>179</v>
      </c>
      <c r="D567" s="13"/>
      <c r="E567" s="13"/>
      <c r="F567" s="140"/>
      <c r="G567" s="140"/>
    </row>
    <row r="568" spans="1:7">
      <c r="A568" s="15"/>
      <c r="B568" s="21" t="s">
        <v>15</v>
      </c>
      <c r="C568" s="9"/>
      <c r="D568" s="13">
        <v>0.56999999999999995</v>
      </c>
      <c r="E568" s="13">
        <f t="shared" si="43"/>
        <v>0.68399999999999994</v>
      </c>
      <c r="F568" s="140">
        <f t="shared" si="42"/>
        <v>0.59849999999999992</v>
      </c>
      <c r="G568" s="140">
        <f t="shared" si="41"/>
        <v>0.71819999999999984</v>
      </c>
    </row>
    <row r="569" spans="1:7">
      <c r="A569" s="15"/>
      <c r="B569" s="21" t="s">
        <v>19</v>
      </c>
      <c r="C569" s="9"/>
      <c r="D569" s="13">
        <v>0.28999999999999998</v>
      </c>
      <c r="E569" s="13">
        <f t="shared" si="43"/>
        <v>0.34799999999999998</v>
      </c>
      <c r="F569" s="140">
        <v>0.31</v>
      </c>
      <c r="G569" s="140">
        <v>0.38</v>
      </c>
    </row>
    <row r="570" spans="1:7" ht="26.25">
      <c r="A570" s="15" t="s">
        <v>611</v>
      </c>
      <c r="B570" s="21" t="s">
        <v>612</v>
      </c>
      <c r="C570" s="9"/>
      <c r="D570" s="13"/>
      <c r="E570" s="13"/>
      <c r="F570" s="140"/>
      <c r="G570" s="140"/>
    </row>
    <row r="571" spans="1:7">
      <c r="A571" s="15" t="s">
        <v>613</v>
      </c>
      <c r="B571" s="21" t="s">
        <v>504</v>
      </c>
      <c r="C571" s="9" t="s">
        <v>179</v>
      </c>
      <c r="D571" s="13"/>
      <c r="E571" s="13"/>
      <c r="F571" s="140"/>
      <c r="G571" s="140"/>
    </row>
    <row r="572" spans="1:7">
      <c r="A572" s="15"/>
      <c r="B572" s="21" t="s">
        <v>15</v>
      </c>
      <c r="C572" s="9"/>
      <c r="D572" s="13">
        <v>0.66</v>
      </c>
      <c r="E572" s="13">
        <f t="shared" si="43"/>
        <v>0.79200000000000004</v>
      </c>
      <c r="F572" s="140">
        <v>0.7</v>
      </c>
      <c r="G572" s="140">
        <f t="shared" si="41"/>
        <v>0.84</v>
      </c>
    </row>
    <row r="573" spans="1:7">
      <c r="A573" s="15"/>
      <c r="B573" s="21" t="s">
        <v>19</v>
      </c>
      <c r="C573" s="9"/>
      <c r="D573" s="13">
        <v>0.33</v>
      </c>
      <c r="E573" s="13">
        <f t="shared" si="43"/>
        <v>0.39600000000000002</v>
      </c>
      <c r="F573" s="140">
        <f t="shared" si="42"/>
        <v>0.34650000000000003</v>
      </c>
      <c r="G573" s="140">
        <f t="shared" si="41"/>
        <v>0.4158</v>
      </c>
    </row>
    <row r="574" spans="1:7" ht="26.25">
      <c r="A574" s="15" t="s">
        <v>614</v>
      </c>
      <c r="B574" s="21" t="s">
        <v>615</v>
      </c>
      <c r="C574" s="9" t="s">
        <v>179</v>
      </c>
      <c r="D574" s="13"/>
      <c r="E574" s="13"/>
      <c r="F574" s="140"/>
      <c r="G574" s="140"/>
    </row>
    <row r="575" spans="1:7">
      <c r="A575" s="15"/>
      <c r="B575" s="21" t="s">
        <v>15</v>
      </c>
      <c r="C575" s="9"/>
      <c r="D575" s="13">
        <v>0.66</v>
      </c>
      <c r="E575" s="13">
        <f t="shared" si="43"/>
        <v>0.79200000000000004</v>
      </c>
      <c r="F575" s="140">
        <v>0.7</v>
      </c>
      <c r="G575" s="140">
        <f t="shared" si="41"/>
        <v>0.84</v>
      </c>
    </row>
    <row r="576" spans="1:7">
      <c r="A576" s="15"/>
      <c r="B576" s="21" t="s">
        <v>19</v>
      </c>
      <c r="C576" s="9"/>
      <c r="D576" s="13">
        <v>0.33</v>
      </c>
      <c r="E576" s="13">
        <f t="shared" si="43"/>
        <v>0.39600000000000002</v>
      </c>
      <c r="F576" s="140">
        <f t="shared" si="42"/>
        <v>0.34650000000000003</v>
      </c>
      <c r="G576" s="140">
        <f t="shared" si="41"/>
        <v>0.4158</v>
      </c>
    </row>
    <row r="577" spans="1:7" ht="26.25">
      <c r="A577" s="15" t="s">
        <v>616</v>
      </c>
      <c r="B577" s="21" t="s">
        <v>617</v>
      </c>
      <c r="C577" s="9"/>
      <c r="D577" s="13"/>
      <c r="E577" s="13"/>
      <c r="F577" s="140"/>
      <c r="G577" s="140"/>
    </row>
    <row r="578" spans="1:7">
      <c r="A578" s="15" t="s">
        <v>618</v>
      </c>
      <c r="B578" s="21" t="s">
        <v>504</v>
      </c>
      <c r="C578" s="9" t="s">
        <v>179</v>
      </c>
      <c r="D578" s="13"/>
      <c r="E578" s="13"/>
      <c r="F578" s="140"/>
      <c r="G578" s="140"/>
    </row>
    <row r="579" spans="1:7">
      <c r="A579" s="15"/>
      <c r="B579" s="21" t="s">
        <v>15</v>
      </c>
      <c r="C579" s="9"/>
      <c r="D579" s="13">
        <v>0.66</v>
      </c>
      <c r="E579" s="13">
        <f t="shared" si="43"/>
        <v>0.79200000000000004</v>
      </c>
      <c r="F579" s="140">
        <v>0.7</v>
      </c>
      <c r="G579" s="140">
        <f t="shared" si="41"/>
        <v>0.84</v>
      </c>
    </row>
    <row r="580" spans="1:7">
      <c r="A580" s="15"/>
      <c r="B580" s="21" t="s">
        <v>19</v>
      </c>
      <c r="C580" s="9"/>
      <c r="D580" s="13">
        <v>0.33</v>
      </c>
      <c r="E580" s="13">
        <f t="shared" si="43"/>
        <v>0.39600000000000002</v>
      </c>
      <c r="F580" s="140">
        <f t="shared" si="42"/>
        <v>0.34650000000000003</v>
      </c>
      <c r="G580" s="140">
        <f t="shared" si="41"/>
        <v>0.4158</v>
      </c>
    </row>
    <row r="581" spans="1:7" ht="26.25">
      <c r="A581" s="15" t="s">
        <v>619</v>
      </c>
      <c r="B581" s="21" t="s">
        <v>620</v>
      </c>
      <c r="C581" s="9" t="s">
        <v>179</v>
      </c>
      <c r="D581" s="13"/>
      <c r="E581" s="13"/>
      <c r="F581" s="140"/>
      <c r="G581" s="140"/>
    </row>
    <row r="582" spans="1:7">
      <c r="A582" s="15"/>
      <c r="B582" s="21" t="s">
        <v>15</v>
      </c>
      <c r="C582" s="9"/>
      <c r="D582" s="13">
        <v>3.04</v>
      </c>
      <c r="E582" s="13">
        <f t="shared" si="43"/>
        <v>3.6479999999999997</v>
      </c>
      <c r="F582" s="140">
        <v>3.2</v>
      </c>
      <c r="G582" s="140">
        <f t="shared" si="41"/>
        <v>3.84</v>
      </c>
    </row>
    <row r="583" spans="1:7">
      <c r="A583" s="15"/>
      <c r="B583" s="21" t="s">
        <v>19</v>
      </c>
      <c r="C583" s="9"/>
      <c r="D583" s="13">
        <v>2.3199999999999998</v>
      </c>
      <c r="E583" s="13">
        <f t="shared" si="43"/>
        <v>2.7839999999999998</v>
      </c>
      <c r="F583" s="140">
        <f t="shared" si="42"/>
        <v>2.4359999999999999</v>
      </c>
      <c r="G583" s="140">
        <v>2.93</v>
      </c>
    </row>
    <row r="584" spans="1:7">
      <c r="A584" s="15" t="s">
        <v>621</v>
      </c>
      <c r="B584" s="21" t="s">
        <v>622</v>
      </c>
      <c r="C584" s="9"/>
      <c r="D584" s="13"/>
      <c r="E584" s="13"/>
      <c r="F584" s="140"/>
      <c r="G584" s="140"/>
    </row>
    <row r="585" spans="1:7">
      <c r="A585" s="15" t="s">
        <v>623</v>
      </c>
      <c r="B585" s="21" t="s">
        <v>504</v>
      </c>
      <c r="C585" s="9" t="s">
        <v>179</v>
      </c>
      <c r="D585" s="13"/>
      <c r="E585" s="13"/>
      <c r="F585" s="140"/>
      <c r="G585" s="140"/>
    </row>
    <row r="586" spans="1:7">
      <c r="A586" s="15"/>
      <c r="B586" s="21" t="s">
        <v>15</v>
      </c>
      <c r="C586" s="9"/>
      <c r="D586" s="13">
        <v>1.32</v>
      </c>
      <c r="E586" s="13">
        <f t="shared" si="43"/>
        <v>1.5840000000000001</v>
      </c>
      <c r="F586" s="140">
        <f t="shared" si="42"/>
        <v>1.3860000000000001</v>
      </c>
      <c r="G586" s="140">
        <v>1.67</v>
      </c>
    </row>
    <row r="587" spans="1:7">
      <c r="A587" s="15"/>
      <c r="B587" s="21" t="s">
        <v>19</v>
      </c>
      <c r="C587" s="9"/>
      <c r="D587" s="13">
        <v>0.66</v>
      </c>
      <c r="E587" s="13">
        <f t="shared" si="43"/>
        <v>0.79200000000000004</v>
      </c>
      <c r="F587" s="140">
        <v>0.7</v>
      </c>
      <c r="G587" s="140">
        <f t="shared" ref="G587:G643" si="44">F587*1.2</f>
        <v>0.84</v>
      </c>
    </row>
    <row r="588" spans="1:7" ht="17.25" customHeight="1">
      <c r="A588" s="15" t="s">
        <v>624</v>
      </c>
      <c r="B588" s="21" t="s">
        <v>615</v>
      </c>
      <c r="C588" s="9" t="s">
        <v>179</v>
      </c>
      <c r="D588" s="13"/>
      <c r="E588" s="13"/>
      <c r="F588" s="140"/>
      <c r="G588" s="140"/>
    </row>
    <row r="589" spans="1:7">
      <c r="A589" s="15"/>
      <c r="B589" s="21" t="s">
        <v>15</v>
      </c>
      <c r="C589" s="9"/>
      <c r="D589" s="13">
        <v>1.32</v>
      </c>
      <c r="E589" s="13">
        <f t="shared" si="43"/>
        <v>1.5840000000000001</v>
      </c>
      <c r="F589" s="140">
        <f t="shared" ref="F589:F650" si="45">D589*105%</f>
        <v>1.3860000000000001</v>
      </c>
      <c r="G589" s="140">
        <v>1.67</v>
      </c>
    </row>
    <row r="590" spans="1:7">
      <c r="A590" s="15"/>
      <c r="B590" s="21" t="s">
        <v>19</v>
      </c>
      <c r="C590" s="9"/>
      <c r="D590" s="13">
        <v>0.66</v>
      </c>
      <c r="E590" s="13">
        <f t="shared" si="43"/>
        <v>0.79200000000000004</v>
      </c>
      <c r="F590" s="140">
        <v>0.7</v>
      </c>
      <c r="G590" s="140">
        <f t="shared" si="44"/>
        <v>0.84</v>
      </c>
    </row>
    <row r="591" spans="1:7" ht="26.25">
      <c r="A591" s="15" t="s">
        <v>625</v>
      </c>
      <c r="B591" s="21" t="s">
        <v>626</v>
      </c>
      <c r="C591" s="9"/>
      <c r="D591" s="13"/>
      <c r="E591" s="13"/>
      <c r="F591" s="140"/>
      <c r="G591" s="140"/>
    </row>
    <row r="592" spans="1:7">
      <c r="A592" s="15" t="s">
        <v>627</v>
      </c>
      <c r="B592" s="21" t="s">
        <v>504</v>
      </c>
      <c r="C592" s="9" t="s">
        <v>179</v>
      </c>
      <c r="D592" s="13"/>
      <c r="E592" s="13"/>
      <c r="F592" s="140"/>
      <c r="G592" s="140"/>
    </row>
    <row r="593" spans="1:7">
      <c r="A593" s="15"/>
      <c r="B593" s="21" t="s">
        <v>15</v>
      </c>
      <c r="C593" s="9"/>
      <c r="D593" s="13">
        <v>0.82</v>
      </c>
      <c r="E593" s="13">
        <f t="shared" si="43"/>
        <v>0.98399999999999987</v>
      </c>
      <c r="F593" s="140">
        <v>0.87</v>
      </c>
      <c r="G593" s="140">
        <v>1.05</v>
      </c>
    </row>
    <row r="594" spans="1:7">
      <c r="A594" s="15"/>
      <c r="B594" s="21" t="s">
        <v>19</v>
      </c>
      <c r="C594" s="9"/>
      <c r="D594" s="13">
        <v>0.43</v>
      </c>
      <c r="E594" s="13">
        <f t="shared" si="43"/>
        <v>0.51600000000000001</v>
      </c>
      <c r="F594" s="140">
        <v>0.46</v>
      </c>
      <c r="G594" s="140">
        <v>0.56000000000000005</v>
      </c>
    </row>
    <row r="595" spans="1:7" ht="26.25">
      <c r="A595" s="15" t="s">
        <v>628</v>
      </c>
      <c r="B595" s="21" t="s">
        <v>620</v>
      </c>
      <c r="C595" s="9" t="s">
        <v>179</v>
      </c>
      <c r="D595" s="13"/>
      <c r="E595" s="13"/>
      <c r="F595" s="140"/>
      <c r="G595" s="140"/>
    </row>
    <row r="596" spans="1:7">
      <c r="A596" s="15"/>
      <c r="B596" s="21" t="s">
        <v>15</v>
      </c>
      <c r="C596" s="9"/>
      <c r="D596" s="13">
        <v>0.82</v>
      </c>
      <c r="E596" s="13">
        <f t="shared" si="43"/>
        <v>0.98399999999999987</v>
      </c>
      <c r="F596" s="140">
        <v>0.87</v>
      </c>
      <c r="G596" s="140">
        <v>1.05</v>
      </c>
    </row>
    <row r="597" spans="1:7">
      <c r="A597" s="15"/>
      <c r="B597" s="21" t="s">
        <v>19</v>
      </c>
      <c r="C597" s="9"/>
      <c r="D597" s="13">
        <v>0.43</v>
      </c>
      <c r="E597" s="13">
        <f t="shared" si="43"/>
        <v>0.51600000000000001</v>
      </c>
      <c r="F597" s="140">
        <v>0.46</v>
      </c>
      <c r="G597" s="140">
        <v>0.56000000000000005</v>
      </c>
    </row>
    <row r="598" spans="1:7" ht="23.25" customHeight="1">
      <c r="A598" s="15" t="s">
        <v>629</v>
      </c>
      <c r="B598" s="21" t="s">
        <v>630</v>
      </c>
      <c r="C598" s="9" t="s">
        <v>179</v>
      </c>
      <c r="D598" s="13"/>
      <c r="E598" s="13"/>
      <c r="F598" s="140"/>
      <c r="G598" s="140"/>
    </row>
    <row r="599" spans="1:7">
      <c r="A599" s="15"/>
      <c r="B599" s="21" t="s">
        <v>15</v>
      </c>
      <c r="C599" s="9"/>
      <c r="D599" s="13">
        <v>0.56999999999999995</v>
      </c>
      <c r="E599" s="13">
        <f t="shared" si="43"/>
        <v>0.68399999999999994</v>
      </c>
      <c r="F599" s="140">
        <f t="shared" si="45"/>
        <v>0.59849999999999992</v>
      </c>
      <c r="G599" s="140">
        <f t="shared" si="44"/>
        <v>0.71819999999999984</v>
      </c>
    </row>
    <row r="600" spans="1:7">
      <c r="A600" s="15"/>
      <c r="B600" s="21" t="s">
        <v>19</v>
      </c>
      <c r="C600" s="9"/>
      <c r="D600" s="13">
        <v>0.28999999999999998</v>
      </c>
      <c r="E600" s="13">
        <f t="shared" si="43"/>
        <v>0.34799999999999998</v>
      </c>
      <c r="F600" s="140">
        <v>0.31</v>
      </c>
      <c r="G600" s="140">
        <v>0.38</v>
      </c>
    </row>
    <row r="601" spans="1:7">
      <c r="A601" s="15" t="s">
        <v>631</v>
      </c>
      <c r="B601" s="21" t="s">
        <v>632</v>
      </c>
      <c r="C601" s="9" t="s">
        <v>179</v>
      </c>
      <c r="D601" s="13"/>
      <c r="E601" s="13"/>
      <c r="F601" s="140"/>
      <c r="G601" s="140"/>
    </row>
    <row r="602" spans="1:7" ht="13.5" customHeight="1">
      <c r="A602" s="15"/>
      <c r="B602" s="21" t="s">
        <v>15</v>
      </c>
      <c r="C602" s="9"/>
      <c r="D602" s="13">
        <v>0.56999999999999995</v>
      </c>
      <c r="E602" s="13">
        <f t="shared" si="43"/>
        <v>0.68399999999999994</v>
      </c>
      <c r="F602" s="140">
        <f t="shared" si="45"/>
        <v>0.59849999999999992</v>
      </c>
      <c r="G602" s="140">
        <f t="shared" si="44"/>
        <v>0.71819999999999984</v>
      </c>
    </row>
    <row r="603" spans="1:7">
      <c r="A603" s="15"/>
      <c r="B603" s="21" t="s">
        <v>19</v>
      </c>
      <c r="C603" s="9"/>
      <c r="D603" s="13">
        <v>0.28999999999999998</v>
      </c>
      <c r="E603" s="13">
        <f t="shared" si="43"/>
        <v>0.34799999999999998</v>
      </c>
      <c r="F603" s="140">
        <v>0.31</v>
      </c>
      <c r="G603" s="140">
        <v>0.38</v>
      </c>
    </row>
    <row r="604" spans="1:7" ht="24.75" customHeight="1">
      <c r="A604" s="15" t="s">
        <v>633</v>
      </c>
      <c r="B604" s="21" t="s">
        <v>634</v>
      </c>
      <c r="C604" s="9" t="s">
        <v>179</v>
      </c>
      <c r="D604" s="13"/>
      <c r="E604" s="13"/>
      <c r="F604" s="140"/>
      <c r="G604" s="140"/>
    </row>
    <row r="605" spans="1:7" ht="12" customHeight="1">
      <c r="A605" s="15"/>
      <c r="B605" s="21" t="s">
        <v>15</v>
      </c>
      <c r="C605" s="9"/>
      <c r="D605" s="13">
        <v>0.56999999999999995</v>
      </c>
      <c r="E605" s="13">
        <f t="shared" si="43"/>
        <v>0.68399999999999994</v>
      </c>
      <c r="F605" s="140">
        <f t="shared" si="45"/>
        <v>0.59849999999999992</v>
      </c>
      <c r="G605" s="140">
        <f t="shared" si="44"/>
        <v>0.71819999999999984</v>
      </c>
    </row>
    <row r="606" spans="1:7">
      <c r="A606" s="15"/>
      <c r="B606" s="21" t="s">
        <v>19</v>
      </c>
      <c r="C606" s="9"/>
      <c r="D606" s="13">
        <v>0.28999999999999998</v>
      </c>
      <c r="E606" s="13">
        <f t="shared" si="43"/>
        <v>0.34799999999999998</v>
      </c>
      <c r="F606" s="140">
        <v>0.31</v>
      </c>
      <c r="G606" s="140">
        <v>0.38</v>
      </c>
    </row>
    <row r="607" spans="1:7">
      <c r="A607" s="15" t="s">
        <v>635</v>
      </c>
      <c r="B607" s="21" t="s">
        <v>636</v>
      </c>
      <c r="C607" s="9" t="s">
        <v>179</v>
      </c>
      <c r="D607" s="13"/>
      <c r="E607" s="13"/>
      <c r="F607" s="140"/>
      <c r="G607" s="140"/>
    </row>
    <row r="608" spans="1:7">
      <c r="A608" s="15"/>
      <c r="B608" s="21" t="s">
        <v>15</v>
      </c>
      <c r="C608" s="9"/>
      <c r="D608" s="13">
        <v>1.1499999999999999</v>
      </c>
      <c r="E608" s="13">
        <f t="shared" si="43"/>
        <v>1.38</v>
      </c>
      <c r="F608" s="140">
        <f t="shared" si="45"/>
        <v>1.2075</v>
      </c>
      <c r="G608" s="140">
        <v>1.46</v>
      </c>
    </row>
    <row r="609" spans="1:7">
      <c r="A609" s="15"/>
      <c r="B609" s="21" t="s">
        <v>19</v>
      </c>
      <c r="C609" s="9"/>
      <c r="D609" s="13">
        <v>0.59</v>
      </c>
      <c r="E609" s="13">
        <f t="shared" si="43"/>
        <v>0.70799999999999996</v>
      </c>
      <c r="F609" s="140">
        <f t="shared" si="45"/>
        <v>0.61949999999999994</v>
      </c>
      <c r="G609" s="140">
        <v>0.75</v>
      </c>
    </row>
    <row r="610" spans="1:7">
      <c r="A610" s="15" t="s">
        <v>637</v>
      </c>
      <c r="B610" s="21" t="s">
        <v>638</v>
      </c>
      <c r="C610" s="9"/>
      <c r="D610" s="13"/>
      <c r="E610" s="13"/>
      <c r="F610" s="140"/>
      <c r="G610" s="140"/>
    </row>
    <row r="611" spans="1:7">
      <c r="A611" s="15" t="s">
        <v>639</v>
      </c>
      <c r="B611" s="21" t="s">
        <v>504</v>
      </c>
      <c r="C611" s="9" t="s">
        <v>179</v>
      </c>
      <c r="D611" s="13"/>
      <c r="E611" s="13"/>
      <c r="F611" s="140"/>
      <c r="G611" s="140"/>
    </row>
    <row r="612" spans="1:7">
      <c r="A612" s="15"/>
      <c r="B612" s="21" t="s">
        <v>15</v>
      </c>
      <c r="C612" s="9"/>
      <c r="D612" s="13">
        <v>0.79</v>
      </c>
      <c r="E612" s="13">
        <f t="shared" ref="E612:E651" si="46">D612*1.2</f>
        <v>0.94799999999999995</v>
      </c>
      <c r="F612" s="140">
        <f t="shared" si="45"/>
        <v>0.82950000000000013</v>
      </c>
      <c r="G612" s="140">
        <f t="shared" si="44"/>
        <v>0.99540000000000006</v>
      </c>
    </row>
    <row r="613" spans="1:7">
      <c r="A613" s="15"/>
      <c r="B613" s="21" t="s">
        <v>19</v>
      </c>
      <c r="C613" s="9"/>
      <c r="D613" s="13">
        <v>0.4</v>
      </c>
      <c r="E613" s="13">
        <f t="shared" si="46"/>
        <v>0.48</v>
      </c>
      <c r="F613" s="140">
        <f t="shared" si="45"/>
        <v>0.42000000000000004</v>
      </c>
      <c r="G613" s="140">
        <v>0.51</v>
      </c>
    </row>
    <row r="614" spans="1:7" ht="26.25">
      <c r="A614" s="15" t="s">
        <v>640</v>
      </c>
      <c r="B614" s="21" t="s">
        <v>620</v>
      </c>
      <c r="C614" s="9" t="s">
        <v>179</v>
      </c>
      <c r="D614" s="13"/>
      <c r="E614" s="13"/>
      <c r="F614" s="140"/>
      <c r="G614" s="140"/>
    </row>
    <row r="615" spans="1:7">
      <c r="A615" s="15"/>
      <c r="B615" s="21" t="s">
        <v>15</v>
      </c>
      <c r="C615" s="9"/>
      <c r="D615" s="13">
        <v>0.79</v>
      </c>
      <c r="E615" s="13">
        <f t="shared" si="46"/>
        <v>0.94799999999999995</v>
      </c>
      <c r="F615" s="140">
        <f t="shared" si="45"/>
        <v>0.82950000000000013</v>
      </c>
      <c r="G615" s="140">
        <f t="shared" si="44"/>
        <v>0.99540000000000006</v>
      </c>
    </row>
    <row r="616" spans="1:7">
      <c r="A616" s="15"/>
      <c r="B616" s="21" t="s">
        <v>19</v>
      </c>
      <c r="C616" s="9"/>
      <c r="D616" s="13">
        <v>0.4</v>
      </c>
      <c r="E616" s="13">
        <f t="shared" si="46"/>
        <v>0.48</v>
      </c>
      <c r="F616" s="140">
        <f t="shared" si="45"/>
        <v>0.42000000000000004</v>
      </c>
      <c r="G616" s="140">
        <v>0.51</v>
      </c>
    </row>
    <row r="617" spans="1:7" ht="26.25">
      <c r="A617" s="15" t="s">
        <v>641</v>
      </c>
      <c r="B617" s="21" t="s">
        <v>642</v>
      </c>
      <c r="C617" s="9"/>
      <c r="D617" s="13"/>
      <c r="E617" s="13"/>
      <c r="F617" s="140"/>
      <c r="G617" s="140"/>
    </row>
    <row r="618" spans="1:7">
      <c r="A618" s="15" t="s">
        <v>643</v>
      </c>
      <c r="B618" s="21" t="s">
        <v>504</v>
      </c>
      <c r="C618" s="9" t="s">
        <v>179</v>
      </c>
      <c r="D618" s="13"/>
      <c r="E618" s="13"/>
      <c r="F618" s="140"/>
      <c r="G618" s="140"/>
    </row>
    <row r="619" spans="1:7">
      <c r="A619" s="15"/>
      <c r="B619" s="21" t="s">
        <v>15</v>
      </c>
      <c r="C619" s="9"/>
      <c r="D619" s="13">
        <v>0.66</v>
      </c>
      <c r="E619" s="13">
        <f t="shared" si="46"/>
        <v>0.79200000000000004</v>
      </c>
      <c r="F619" s="140">
        <v>0.7</v>
      </c>
      <c r="G619" s="140">
        <f t="shared" si="44"/>
        <v>0.84</v>
      </c>
    </row>
    <row r="620" spans="1:7">
      <c r="A620" s="15"/>
      <c r="B620" s="21" t="s">
        <v>19</v>
      </c>
      <c r="C620" s="9"/>
      <c r="D620" s="13">
        <v>0.33</v>
      </c>
      <c r="E620" s="13">
        <f t="shared" si="46"/>
        <v>0.39600000000000002</v>
      </c>
      <c r="F620" s="140">
        <f t="shared" si="45"/>
        <v>0.34650000000000003</v>
      </c>
      <c r="G620" s="140">
        <f t="shared" si="44"/>
        <v>0.4158</v>
      </c>
    </row>
    <row r="621" spans="1:7" ht="26.25">
      <c r="A621" s="15" t="s">
        <v>644</v>
      </c>
      <c r="B621" s="21" t="s">
        <v>615</v>
      </c>
      <c r="C621" s="9" t="s">
        <v>179</v>
      </c>
      <c r="D621" s="13"/>
      <c r="E621" s="13"/>
      <c r="F621" s="140"/>
      <c r="G621" s="140"/>
    </row>
    <row r="622" spans="1:7">
      <c r="A622" s="15"/>
      <c r="B622" s="21" t="s">
        <v>15</v>
      </c>
      <c r="C622" s="9"/>
      <c r="D622" s="13">
        <v>3.42</v>
      </c>
      <c r="E622" s="13">
        <f t="shared" si="46"/>
        <v>4.1040000000000001</v>
      </c>
      <c r="F622" s="140">
        <v>3.6</v>
      </c>
      <c r="G622" s="140">
        <f t="shared" si="44"/>
        <v>4.32</v>
      </c>
    </row>
    <row r="623" spans="1:7">
      <c r="A623" s="15"/>
      <c r="B623" s="21" t="s">
        <v>19</v>
      </c>
      <c r="C623" s="9"/>
      <c r="D623" s="13">
        <v>3.42</v>
      </c>
      <c r="E623" s="13">
        <f t="shared" si="46"/>
        <v>4.1040000000000001</v>
      </c>
      <c r="F623" s="140">
        <v>3.6</v>
      </c>
      <c r="G623" s="140">
        <f t="shared" si="44"/>
        <v>4.32</v>
      </c>
    </row>
    <row r="624" spans="1:7">
      <c r="A624" s="15" t="s">
        <v>645</v>
      </c>
      <c r="B624" s="21" t="s">
        <v>646</v>
      </c>
      <c r="C624" s="9" t="s">
        <v>179</v>
      </c>
      <c r="D624" s="13"/>
      <c r="E624" s="13"/>
      <c r="F624" s="140"/>
      <c r="G624" s="140"/>
    </row>
    <row r="625" spans="1:7">
      <c r="A625" s="15"/>
      <c r="B625" s="21" t="s">
        <v>15</v>
      </c>
      <c r="C625" s="9"/>
      <c r="D625" s="13">
        <v>0.56999999999999995</v>
      </c>
      <c r="E625" s="13">
        <f t="shared" si="46"/>
        <v>0.68399999999999994</v>
      </c>
      <c r="F625" s="140">
        <f t="shared" si="45"/>
        <v>0.59849999999999992</v>
      </c>
      <c r="G625" s="140">
        <f t="shared" si="44"/>
        <v>0.71819999999999984</v>
      </c>
    </row>
    <row r="626" spans="1:7">
      <c r="A626" s="15"/>
      <c r="B626" s="21" t="s">
        <v>19</v>
      </c>
      <c r="C626" s="9"/>
      <c r="D626" s="13">
        <v>0.28999999999999998</v>
      </c>
      <c r="E626" s="13">
        <f t="shared" si="46"/>
        <v>0.34799999999999998</v>
      </c>
      <c r="F626" s="140">
        <v>0.31</v>
      </c>
      <c r="G626" s="140">
        <v>0.38</v>
      </c>
    </row>
    <row r="627" spans="1:7" ht="26.25">
      <c r="A627" s="15" t="s">
        <v>647</v>
      </c>
      <c r="B627" s="21" t="s">
        <v>648</v>
      </c>
      <c r="C627" s="9" t="s">
        <v>179</v>
      </c>
      <c r="D627" s="13"/>
      <c r="E627" s="13"/>
      <c r="F627" s="140"/>
      <c r="G627" s="140"/>
    </row>
    <row r="628" spans="1:7">
      <c r="A628" s="15"/>
      <c r="B628" s="21" t="s">
        <v>15</v>
      </c>
      <c r="C628" s="9"/>
      <c r="D628" s="13">
        <v>0.66</v>
      </c>
      <c r="E628" s="13">
        <f t="shared" si="46"/>
        <v>0.79200000000000004</v>
      </c>
      <c r="F628" s="140">
        <v>0.7</v>
      </c>
      <c r="G628" s="140">
        <f t="shared" si="44"/>
        <v>0.84</v>
      </c>
    </row>
    <row r="629" spans="1:7">
      <c r="A629" s="15"/>
      <c r="B629" s="21" t="s">
        <v>19</v>
      </c>
      <c r="C629" s="9"/>
      <c r="D629" s="13">
        <v>0.33</v>
      </c>
      <c r="E629" s="13">
        <f t="shared" si="46"/>
        <v>0.39600000000000002</v>
      </c>
      <c r="F629" s="140">
        <f t="shared" si="45"/>
        <v>0.34650000000000003</v>
      </c>
      <c r="G629" s="140">
        <f t="shared" si="44"/>
        <v>0.4158</v>
      </c>
    </row>
    <row r="630" spans="1:7" ht="26.25">
      <c r="A630" s="15" t="s">
        <v>649</v>
      </c>
      <c r="B630" s="21" t="s">
        <v>650</v>
      </c>
      <c r="C630" s="9" t="s">
        <v>179</v>
      </c>
      <c r="D630" s="13"/>
      <c r="E630" s="13"/>
      <c r="F630" s="140"/>
      <c r="G630" s="140"/>
    </row>
    <row r="631" spans="1:7">
      <c r="A631" s="15"/>
      <c r="B631" s="21" t="s">
        <v>15</v>
      </c>
      <c r="C631" s="9"/>
      <c r="D631" s="13">
        <v>0.56999999999999995</v>
      </c>
      <c r="E631" s="13">
        <f t="shared" si="46"/>
        <v>0.68399999999999994</v>
      </c>
      <c r="F631" s="140">
        <f t="shared" si="45"/>
        <v>0.59849999999999992</v>
      </c>
      <c r="G631" s="140">
        <f t="shared" si="44"/>
        <v>0.71819999999999984</v>
      </c>
    </row>
    <row r="632" spans="1:7">
      <c r="A632" s="15"/>
      <c r="B632" s="21" t="s">
        <v>19</v>
      </c>
      <c r="C632" s="9"/>
      <c r="D632" s="13">
        <v>0.28999999999999998</v>
      </c>
      <c r="E632" s="13">
        <f t="shared" si="46"/>
        <v>0.34799999999999998</v>
      </c>
      <c r="F632" s="140">
        <v>0.31</v>
      </c>
      <c r="G632" s="140">
        <v>0.38</v>
      </c>
    </row>
    <row r="633" spans="1:7" ht="26.25">
      <c r="A633" s="15" t="s">
        <v>651</v>
      </c>
      <c r="B633" s="21" t="s">
        <v>652</v>
      </c>
      <c r="C633" s="9" t="s">
        <v>179</v>
      </c>
      <c r="D633" s="13"/>
      <c r="E633" s="13"/>
      <c r="F633" s="140"/>
      <c r="G633" s="140"/>
    </row>
    <row r="634" spans="1:7">
      <c r="A634" s="15"/>
      <c r="B634" s="21" t="s">
        <v>15</v>
      </c>
      <c r="C634" s="9"/>
      <c r="D634" s="13">
        <v>1.48</v>
      </c>
      <c r="E634" s="13">
        <f t="shared" si="46"/>
        <v>1.776</v>
      </c>
      <c r="F634" s="140">
        <v>1.56</v>
      </c>
      <c r="G634" s="140">
        <v>1.88</v>
      </c>
    </row>
    <row r="635" spans="1:7">
      <c r="A635" s="15"/>
      <c r="B635" s="21" t="s">
        <v>19</v>
      </c>
      <c r="C635" s="9"/>
      <c r="D635" s="13">
        <v>0.95</v>
      </c>
      <c r="E635" s="13">
        <f t="shared" si="46"/>
        <v>1.1399999999999999</v>
      </c>
      <c r="F635" s="140">
        <f t="shared" si="45"/>
        <v>0.99749999999999994</v>
      </c>
      <c r="G635" s="140">
        <f t="shared" si="44"/>
        <v>1.1969999999999998</v>
      </c>
    </row>
    <row r="636" spans="1:7" ht="26.25">
      <c r="A636" s="15" t="s">
        <v>653</v>
      </c>
      <c r="B636" s="21" t="s">
        <v>654</v>
      </c>
      <c r="C636" s="9" t="s">
        <v>179</v>
      </c>
      <c r="D636" s="13"/>
      <c r="E636" s="13"/>
      <c r="F636" s="140"/>
      <c r="G636" s="140"/>
    </row>
    <row r="637" spans="1:7">
      <c r="A637" s="15"/>
      <c r="B637" s="21" t="s">
        <v>15</v>
      </c>
      <c r="C637" s="9"/>
      <c r="D637" s="13">
        <v>0.7</v>
      </c>
      <c r="E637" s="13">
        <f t="shared" si="46"/>
        <v>0.84</v>
      </c>
      <c r="F637" s="140">
        <f t="shared" si="45"/>
        <v>0.73499999999999999</v>
      </c>
      <c r="G637" s="140">
        <v>0.89</v>
      </c>
    </row>
    <row r="638" spans="1:7">
      <c r="A638" s="15"/>
      <c r="B638" s="21" t="s">
        <v>19</v>
      </c>
      <c r="C638" s="9"/>
      <c r="D638" s="13">
        <v>0.35</v>
      </c>
      <c r="E638" s="13">
        <f t="shared" si="46"/>
        <v>0.42</v>
      </c>
      <c r="F638" s="140">
        <f t="shared" si="45"/>
        <v>0.36749999999999999</v>
      </c>
      <c r="G638" s="140">
        <v>0.45</v>
      </c>
    </row>
    <row r="639" spans="1:7" ht="39">
      <c r="A639" s="15" t="s">
        <v>655</v>
      </c>
      <c r="B639" s="21" t="s">
        <v>656</v>
      </c>
      <c r="C639" s="9" t="s">
        <v>179</v>
      </c>
      <c r="D639" s="13"/>
      <c r="E639" s="13"/>
      <c r="F639" s="140"/>
      <c r="G639" s="140"/>
    </row>
    <row r="640" spans="1:7">
      <c r="A640" s="15"/>
      <c r="B640" s="21" t="s">
        <v>15</v>
      </c>
      <c r="C640" s="9"/>
      <c r="D640" s="13">
        <v>0.56999999999999995</v>
      </c>
      <c r="E640" s="13">
        <f t="shared" si="46"/>
        <v>0.68399999999999994</v>
      </c>
      <c r="F640" s="140">
        <f t="shared" si="45"/>
        <v>0.59849999999999992</v>
      </c>
      <c r="G640" s="140">
        <f t="shared" si="44"/>
        <v>0.71819999999999984</v>
      </c>
    </row>
    <row r="641" spans="1:7">
      <c r="A641" s="15"/>
      <c r="B641" s="21" t="s">
        <v>19</v>
      </c>
      <c r="C641" s="9"/>
      <c r="D641" s="13">
        <v>0.28999999999999998</v>
      </c>
      <c r="E641" s="13">
        <f t="shared" si="46"/>
        <v>0.34799999999999998</v>
      </c>
      <c r="F641" s="140">
        <v>0.31</v>
      </c>
      <c r="G641" s="140">
        <v>0.38</v>
      </c>
    </row>
    <row r="642" spans="1:7" ht="26.25">
      <c r="A642" s="15" t="s">
        <v>657</v>
      </c>
      <c r="B642" s="21" t="s">
        <v>658</v>
      </c>
      <c r="C642" s="9" t="s">
        <v>179</v>
      </c>
      <c r="D642" s="13"/>
      <c r="E642" s="13"/>
      <c r="F642" s="140"/>
      <c r="G642" s="140"/>
    </row>
    <row r="643" spans="1:7">
      <c r="A643" s="15"/>
      <c r="B643" s="21" t="s">
        <v>15</v>
      </c>
      <c r="C643" s="9"/>
      <c r="D643" s="13">
        <v>0.56999999999999995</v>
      </c>
      <c r="E643" s="13">
        <f t="shared" si="46"/>
        <v>0.68399999999999994</v>
      </c>
      <c r="F643" s="140">
        <f t="shared" si="45"/>
        <v>0.59849999999999992</v>
      </c>
      <c r="G643" s="140">
        <f t="shared" si="44"/>
        <v>0.71819999999999984</v>
      </c>
    </row>
    <row r="644" spans="1:7">
      <c r="A644" s="15"/>
      <c r="B644" s="21" t="s">
        <v>19</v>
      </c>
      <c r="C644" s="9"/>
      <c r="D644" s="13">
        <v>0.28999999999999998</v>
      </c>
      <c r="E644" s="13">
        <f t="shared" si="46"/>
        <v>0.34799999999999998</v>
      </c>
      <c r="F644" s="140">
        <v>0.31</v>
      </c>
      <c r="G644" s="140">
        <v>0.38</v>
      </c>
    </row>
    <row r="645" spans="1:7" ht="26.25">
      <c r="A645" s="15" t="s">
        <v>659</v>
      </c>
      <c r="B645" s="21" t="s">
        <v>660</v>
      </c>
      <c r="C645" s="9"/>
      <c r="D645" s="13"/>
      <c r="E645" s="13"/>
      <c r="F645" s="140"/>
      <c r="G645" s="140"/>
    </row>
    <row r="646" spans="1:7">
      <c r="A646" s="15" t="s">
        <v>661</v>
      </c>
      <c r="B646" s="21" t="s">
        <v>548</v>
      </c>
      <c r="C646" s="9" t="s">
        <v>179</v>
      </c>
      <c r="D646" s="13"/>
      <c r="E646" s="13"/>
      <c r="F646" s="140"/>
      <c r="G646" s="140"/>
    </row>
    <row r="647" spans="1:7">
      <c r="A647" s="15"/>
      <c r="B647" s="21" t="s">
        <v>15</v>
      </c>
      <c r="C647" s="9"/>
      <c r="D647" s="13">
        <v>2.1</v>
      </c>
      <c r="E647" s="13">
        <f t="shared" si="46"/>
        <v>2.52</v>
      </c>
      <c r="F647" s="140">
        <f t="shared" si="45"/>
        <v>2.2050000000000001</v>
      </c>
      <c r="G647" s="140">
        <v>2.66</v>
      </c>
    </row>
    <row r="648" spans="1:7">
      <c r="A648" s="15"/>
      <c r="B648" s="21" t="s">
        <v>19</v>
      </c>
      <c r="C648" s="9"/>
      <c r="D648" s="13">
        <v>1.05</v>
      </c>
      <c r="E648" s="13">
        <f t="shared" si="46"/>
        <v>1.26</v>
      </c>
      <c r="F648" s="140">
        <v>1.1100000000000001</v>
      </c>
      <c r="G648" s="140">
        <v>1.34</v>
      </c>
    </row>
    <row r="649" spans="1:7">
      <c r="A649" s="15" t="s">
        <v>662</v>
      </c>
      <c r="B649" s="21" t="s">
        <v>567</v>
      </c>
      <c r="C649" s="9" t="s">
        <v>179</v>
      </c>
      <c r="D649" s="13"/>
      <c r="E649" s="13"/>
      <c r="F649" s="140"/>
      <c r="G649" s="140"/>
    </row>
    <row r="650" spans="1:7">
      <c r="A650" s="15"/>
      <c r="B650" s="21" t="s">
        <v>15</v>
      </c>
      <c r="C650" s="9"/>
      <c r="D650" s="13">
        <v>2.1</v>
      </c>
      <c r="E650" s="13">
        <f t="shared" si="46"/>
        <v>2.52</v>
      </c>
      <c r="F650" s="140">
        <f t="shared" si="45"/>
        <v>2.2050000000000001</v>
      </c>
      <c r="G650" s="140">
        <v>2.66</v>
      </c>
    </row>
    <row r="651" spans="1:7">
      <c r="A651" s="15"/>
      <c r="B651" s="21" t="s">
        <v>19</v>
      </c>
      <c r="C651" s="9"/>
      <c r="D651" s="13">
        <v>1.05</v>
      </c>
      <c r="E651" s="13">
        <f t="shared" si="46"/>
        <v>1.26</v>
      </c>
      <c r="F651" s="140">
        <v>1.1100000000000001</v>
      </c>
      <c r="G651" s="140">
        <v>1.34</v>
      </c>
    </row>
    <row r="652" spans="1:7">
      <c r="A652" s="33" t="s">
        <v>663</v>
      </c>
      <c r="B652" s="25" t="s">
        <v>664</v>
      </c>
      <c r="C652" s="9"/>
      <c r="D652" s="13"/>
      <c r="E652" s="13"/>
      <c r="F652" s="140"/>
      <c r="G652" s="140"/>
    </row>
    <row r="653" spans="1:7">
      <c r="A653" s="15" t="s">
        <v>665</v>
      </c>
      <c r="B653" s="21" t="s">
        <v>548</v>
      </c>
      <c r="C653" s="9" t="s">
        <v>179</v>
      </c>
      <c r="D653" s="13"/>
      <c r="E653" s="13"/>
      <c r="F653" s="140"/>
      <c r="G653" s="140"/>
    </row>
    <row r="654" spans="1:7">
      <c r="A654" s="15"/>
      <c r="B654" s="21" t="s">
        <v>15</v>
      </c>
      <c r="C654" s="9"/>
      <c r="D654" s="13">
        <v>0.82</v>
      </c>
      <c r="E654" s="13">
        <f t="shared" ref="E654:E686" si="47">D654*1.2</f>
        <v>0.98399999999999987</v>
      </c>
      <c r="F654" s="140">
        <v>0.87</v>
      </c>
      <c r="G654" s="140">
        <v>1.05</v>
      </c>
    </row>
    <row r="655" spans="1:7">
      <c r="A655" s="15"/>
      <c r="B655" s="21" t="s">
        <v>19</v>
      </c>
      <c r="C655" s="9"/>
      <c r="D655" s="13">
        <v>0.43</v>
      </c>
      <c r="E655" s="13">
        <f t="shared" si="47"/>
        <v>0.51600000000000001</v>
      </c>
      <c r="F655" s="140">
        <v>0.46</v>
      </c>
      <c r="G655" s="140">
        <v>0.56000000000000005</v>
      </c>
    </row>
    <row r="656" spans="1:7">
      <c r="A656" s="15" t="s">
        <v>666</v>
      </c>
      <c r="B656" s="21" t="s">
        <v>567</v>
      </c>
      <c r="C656" s="9" t="s">
        <v>179</v>
      </c>
      <c r="D656" s="13"/>
      <c r="E656" s="13"/>
      <c r="F656" s="140"/>
      <c r="G656" s="140"/>
    </row>
    <row r="657" spans="1:7">
      <c r="A657" s="15"/>
      <c r="B657" s="21" t="s">
        <v>15</v>
      </c>
      <c r="C657" s="9"/>
      <c r="D657" s="13">
        <v>0.82</v>
      </c>
      <c r="E657" s="13">
        <f t="shared" si="47"/>
        <v>0.98399999999999987</v>
      </c>
      <c r="F657" s="140">
        <v>0.87</v>
      </c>
      <c r="G657" s="140">
        <v>1.05</v>
      </c>
    </row>
    <row r="658" spans="1:7">
      <c r="A658" s="15"/>
      <c r="B658" s="21" t="s">
        <v>19</v>
      </c>
      <c r="C658" s="9"/>
      <c r="D658" s="13">
        <v>0.43</v>
      </c>
      <c r="E658" s="13">
        <f t="shared" si="47"/>
        <v>0.51600000000000001</v>
      </c>
      <c r="F658" s="140">
        <v>0.46</v>
      </c>
      <c r="G658" s="140">
        <v>0.56000000000000005</v>
      </c>
    </row>
    <row r="659" spans="1:7" ht="26.25">
      <c r="A659" s="15" t="s">
        <v>667</v>
      </c>
      <c r="B659" s="21" t="s">
        <v>668</v>
      </c>
      <c r="C659" s="9"/>
      <c r="D659" s="13"/>
      <c r="E659" s="13"/>
      <c r="F659" s="140"/>
      <c r="G659" s="140"/>
    </row>
    <row r="660" spans="1:7">
      <c r="A660" s="15" t="s">
        <v>669</v>
      </c>
      <c r="B660" s="21" t="s">
        <v>548</v>
      </c>
      <c r="C660" s="9" t="s">
        <v>179</v>
      </c>
      <c r="D660" s="13"/>
      <c r="E660" s="13"/>
      <c r="F660" s="140"/>
      <c r="G660" s="140"/>
    </row>
    <row r="661" spans="1:7">
      <c r="A661" s="15"/>
      <c r="B661" s="21" t="s">
        <v>15</v>
      </c>
      <c r="C661" s="9"/>
      <c r="D661" s="13">
        <v>0.66</v>
      </c>
      <c r="E661" s="13">
        <f t="shared" si="47"/>
        <v>0.79200000000000004</v>
      </c>
      <c r="F661" s="140">
        <v>0.7</v>
      </c>
      <c r="G661" s="140">
        <f t="shared" ref="G661:G713" si="48">F661*1.2</f>
        <v>0.84</v>
      </c>
    </row>
    <row r="662" spans="1:7">
      <c r="A662" s="15"/>
      <c r="B662" s="21" t="s">
        <v>19</v>
      </c>
      <c r="C662" s="9"/>
      <c r="D662" s="13">
        <v>0.33</v>
      </c>
      <c r="E662" s="13">
        <f t="shared" si="47"/>
        <v>0.39600000000000002</v>
      </c>
      <c r="F662" s="140">
        <f t="shared" ref="F662:F707" si="49">D662*105%</f>
        <v>0.34650000000000003</v>
      </c>
      <c r="G662" s="140">
        <f t="shared" si="48"/>
        <v>0.4158</v>
      </c>
    </row>
    <row r="663" spans="1:7">
      <c r="A663" s="15" t="s">
        <v>670</v>
      </c>
      <c r="B663" s="21" t="s">
        <v>567</v>
      </c>
      <c r="C663" s="9" t="s">
        <v>179</v>
      </c>
      <c r="D663" s="13"/>
      <c r="E663" s="13"/>
      <c r="F663" s="140"/>
      <c r="G663" s="140"/>
    </row>
    <row r="664" spans="1:7">
      <c r="A664" s="15"/>
      <c r="B664" s="21" t="s">
        <v>15</v>
      </c>
      <c r="C664" s="9"/>
      <c r="D664" s="13">
        <v>0.66</v>
      </c>
      <c r="E664" s="13">
        <f t="shared" si="47"/>
        <v>0.79200000000000004</v>
      </c>
      <c r="F664" s="140">
        <v>0.7</v>
      </c>
      <c r="G664" s="140">
        <f t="shared" si="48"/>
        <v>0.84</v>
      </c>
    </row>
    <row r="665" spans="1:7">
      <c r="A665" s="15"/>
      <c r="B665" s="21" t="s">
        <v>19</v>
      </c>
      <c r="C665" s="9"/>
      <c r="D665" s="13">
        <v>0.33</v>
      </c>
      <c r="E665" s="13">
        <f t="shared" si="47"/>
        <v>0.39600000000000002</v>
      </c>
      <c r="F665" s="140">
        <f t="shared" si="49"/>
        <v>0.34650000000000003</v>
      </c>
      <c r="G665" s="140">
        <f t="shared" si="48"/>
        <v>0.4158</v>
      </c>
    </row>
    <row r="666" spans="1:7">
      <c r="A666" s="15" t="s">
        <v>671</v>
      </c>
      <c r="B666" s="21" t="s">
        <v>672</v>
      </c>
      <c r="C666" s="9" t="s">
        <v>179</v>
      </c>
      <c r="D666" s="13"/>
      <c r="E666" s="13"/>
      <c r="F666" s="140"/>
      <c r="G666" s="140"/>
    </row>
    <row r="667" spans="1:7">
      <c r="A667" s="15"/>
      <c r="B667" s="21" t="s">
        <v>15</v>
      </c>
      <c r="C667" s="9"/>
      <c r="D667" s="13">
        <v>2.1</v>
      </c>
      <c r="E667" s="13">
        <f t="shared" si="47"/>
        <v>2.52</v>
      </c>
      <c r="F667" s="140">
        <f t="shared" si="49"/>
        <v>2.2050000000000001</v>
      </c>
      <c r="G667" s="140">
        <v>2.66</v>
      </c>
    </row>
    <row r="668" spans="1:7">
      <c r="A668" s="15"/>
      <c r="B668" s="21" t="s">
        <v>19</v>
      </c>
      <c r="C668" s="9"/>
      <c r="D668" s="13">
        <v>1.05</v>
      </c>
      <c r="E668" s="13">
        <f t="shared" si="47"/>
        <v>1.26</v>
      </c>
      <c r="F668" s="140">
        <v>1.1100000000000001</v>
      </c>
      <c r="G668" s="140">
        <v>1.34</v>
      </c>
    </row>
    <row r="669" spans="1:7" ht="26.25">
      <c r="A669" s="15" t="s">
        <v>673</v>
      </c>
      <c r="B669" s="21" t="s">
        <v>674</v>
      </c>
      <c r="C669" s="9" t="s">
        <v>179</v>
      </c>
      <c r="D669" s="13"/>
      <c r="E669" s="13"/>
      <c r="F669" s="140"/>
      <c r="G669" s="140"/>
    </row>
    <row r="670" spans="1:7">
      <c r="A670" s="15"/>
      <c r="B670" s="21" t="s">
        <v>15</v>
      </c>
      <c r="C670" s="9"/>
      <c r="D670" s="13">
        <v>0.66</v>
      </c>
      <c r="E670" s="13">
        <f t="shared" si="47"/>
        <v>0.79200000000000004</v>
      </c>
      <c r="F670" s="140">
        <v>0.7</v>
      </c>
      <c r="G670" s="140">
        <f t="shared" si="48"/>
        <v>0.84</v>
      </c>
    </row>
    <row r="671" spans="1:7">
      <c r="A671" s="15"/>
      <c r="B671" s="21" t="s">
        <v>19</v>
      </c>
      <c r="C671" s="9"/>
      <c r="D671" s="13">
        <v>0.33</v>
      </c>
      <c r="E671" s="13">
        <f t="shared" si="47"/>
        <v>0.39600000000000002</v>
      </c>
      <c r="F671" s="140">
        <f t="shared" si="49"/>
        <v>0.34650000000000003</v>
      </c>
      <c r="G671" s="140">
        <f t="shared" si="48"/>
        <v>0.4158</v>
      </c>
    </row>
    <row r="672" spans="1:7" ht="26.25">
      <c r="A672" s="15" t="s">
        <v>675</v>
      </c>
      <c r="B672" s="21" t="s">
        <v>676</v>
      </c>
      <c r="C672" s="9" t="s">
        <v>179</v>
      </c>
      <c r="D672" s="13"/>
      <c r="E672" s="13"/>
      <c r="F672" s="140"/>
      <c r="G672" s="140"/>
    </row>
    <row r="673" spans="1:7">
      <c r="A673" s="15"/>
      <c r="B673" s="21" t="s">
        <v>15</v>
      </c>
      <c r="C673" s="9"/>
      <c r="D673" s="13">
        <v>0.82</v>
      </c>
      <c r="E673" s="13">
        <f t="shared" si="47"/>
        <v>0.98399999999999987</v>
      </c>
      <c r="F673" s="140">
        <v>0.87</v>
      </c>
      <c r="G673" s="140">
        <v>1.05</v>
      </c>
    </row>
    <row r="674" spans="1:7">
      <c r="A674" s="15"/>
      <c r="B674" s="21" t="s">
        <v>19</v>
      </c>
      <c r="C674" s="9"/>
      <c r="D674" s="13">
        <v>0.43</v>
      </c>
      <c r="E674" s="13">
        <f t="shared" si="47"/>
        <v>0.51600000000000001</v>
      </c>
      <c r="F674" s="140">
        <v>0.46</v>
      </c>
      <c r="G674" s="140">
        <v>0.56000000000000005</v>
      </c>
    </row>
    <row r="675" spans="1:7" ht="26.25">
      <c r="A675" s="15" t="s">
        <v>677</v>
      </c>
      <c r="B675" s="21" t="s">
        <v>678</v>
      </c>
      <c r="C675" s="9" t="s">
        <v>179</v>
      </c>
      <c r="D675" s="13"/>
      <c r="E675" s="13"/>
      <c r="F675" s="140"/>
      <c r="G675" s="140"/>
    </row>
    <row r="676" spans="1:7">
      <c r="A676" s="15"/>
      <c r="B676" s="21" t="s">
        <v>15</v>
      </c>
      <c r="C676" s="9"/>
      <c r="D676" s="13">
        <v>0.66</v>
      </c>
      <c r="E676" s="13">
        <f t="shared" si="47"/>
        <v>0.79200000000000004</v>
      </c>
      <c r="F676" s="140">
        <v>0.7</v>
      </c>
      <c r="G676" s="140">
        <f t="shared" si="48"/>
        <v>0.84</v>
      </c>
    </row>
    <row r="677" spans="1:7">
      <c r="A677" s="15"/>
      <c r="B677" s="21" t="s">
        <v>19</v>
      </c>
      <c r="C677" s="9"/>
      <c r="D677" s="13">
        <v>0.33</v>
      </c>
      <c r="E677" s="13">
        <f t="shared" si="47"/>
        <v>0.39600000000000002</v>
      </c>
      <c r="F677" s="140">
        <f t="shared" si="49"/>
        <v>0.34650000000000003</v>
      </c>
      <c r="G677" s="140">
        <f t="shared" si="48"/>
        <v>0.4158</v>
      </c>
    </row>
    <row r="678" spans="1:7" ht="26.25">
      <c r="A678" s="15" t="s">
        <v>679</v>
      </c>
      <c r="B678" s="21" t="s">
        <v>680</v>
      </c>
      <c r="C678" s="9" t="s">
        <v>179</v>
      </c>
      <c r="D678" s="13"/>
      <c r="E678" s="13"/>
      <c r="F678" s="140"/>
      <c r="G678" s="140"/>
    </row>
    <row r="679" spans="1:7">
      <c r="A679" s="15"/>
      <c r="B679" s="21" t="s">
        <v>15</v>
      </c>
      <c r="C679" s="9"/>
      <c r="D679" s="13">
        <v>0.56999999999999995</v>
      </c>
      <c r="E679" s="13">
        <f t="shared" si="47"/>
        <v>0.68399999999999994</v>
      </c>
      <c r="F679" s="140">
        <f t="shared" si="49"/>
        <v>0.59849999999999992</v>
      </c>
      <c r="G679" s="140">
        <f t="shared" si="48"/>
        <v>0.71819999999999984</v>
      </c>
    </row>
    <row r="680" spans="1:7">
      <c r="A680" s="15"/>
      <c r="B680" s="21" t="s">
        <v>19</v>
      </c>
      <c r="C680" s="9"/>
      <c r="D680" s="13">
        <v>0.28999999999999998</v>
      </c>
      <c r="E680" s="13">
        <f t="shared" si="47"/>
        <v>0.34799999999999998</v>
      </c>
      <c r="F680" s="140">
        <v>0.31</v>
      </c>
      <c r="G680" s="140">
        <v>0.38</v>
      </c>
    </row>
    <row r="681" spans="1:7" ht="26.25">
      <c r="A681" s="15" t="s">
        <v>681</v>
      </c>
      <c r="B681" s="21" t="s">
        <v>682</v>
      </c>
      <c r="C681" s="9" t="s">
        <v>179</v>
      </c>
      <c r="D681" s="13"/>
      <c r="E681" s="13"/>
      <c r="F681" s="140"/>
      <c r="G681" s="140"/>
    </row>
    <row r="682" spans="1:7">
      <c r="A682" s="15"/>
      <c r="B682" s="21" t="s">
        <v>15</v>
      </c>
      <c r="C682" s="9"/>
      <c r="D682" s="13">
        <v>1.79</v>
      </c>
      <c r="E682" s="13">
        <f t="shared" si="47"/>
        <v>2.1480000000000001</v>
      </c>
      <c r="F682" s="140">
        <f t="shared" si="49"/>
        <v>1.8795000000000002</v>
      </c>
      <c r="G682" s="140">
        <f t="shared" si="48"/>
        <v>2.2554000000000003</v>
      </c>
    </row>
    <row r="683" spans="1:7">
      <c r="A683" s="15"/>
      <c r="B683" s="21" t="s">
        <v>19</v>
      </c>
      <c r="C683" s="9"/>
      <c r="D683" s="13">
        <v>0.9</v>
      </c>
      <c r="E683" s="13">
        <f t="shared" si="47"/>
        <v>1.08</v>
      </c>
      <c r="F683" s="140">
        <f t="shared" si="49"/>
        <v>0.94500000000000006</v>
      </c>
      <c r="G683" s="140">
        <v>1.1399999999999999</v>
      </c>
    </row>
    <row r="684" spans="1:7" ht="26.25">
      <c r="A684" s="15" t="s">
        <v>683</v>
      </c>
      <c r="B684" s="21" t="s">
        <v>684</v>
      </c>
      <c r="C684" s="9" t="s">
        <v>179</v>
      </c>
      <c r="D684" s="13"/>
      <c r="E684" s="13"/>
      <c r="F684" s="140"/>
      <c r="G684" s="140"/>
    </row>
    <row r="685" spans="1:7">
      <c r="A685" s="15"/>
      <c r="B685" s="21" t="s">
        <v>15</v>
      </c>
      <c r="C685" s="9"/>
      <c r="D685" s="13">
        <v>1.07</v>
      </c>
      <c r="E685" s="13">
        <f t="shared" si="47"/>
        <v>1.284</v>
      </c>
      <c r="F685" s="140">
        <v>1.1299999999999999</v>
      </c>
      <c r="G685" s="140">
        <f t="shared" si="48"/>
        <v>1.3559999999999999</v>
      </c>
    </row>
    <row r="686" spans="1:7">
      <c r="A686" s="15"/>
      <c r="B686" s="21" t="s">
        <v>19</v>
      </c>
      <c r="C686" s="9"/>
      <c r="D686" s="13">
        <v>0.53</v>
      </c>
      <c r="E686" s="13">
        <f t="shared" si="47"/>
        <v>0.63600000000000001</v>
      </c>
      <c r="F686" s="140">
        <f t="shared" si="49"/>
        <v>0.55650000000000011</v>
      </c>
      <c r="G686" s="140">
        <v>0.68</v>
      </c>
    </row>
    <row r="687" spans="1:7" ht="26.25">
      <c r="A687" s="24" t="s">
        <v>685</v>
      </c>
      <c r="B687" s="21" t="s">
        <v>686</v>
      </c>
      <c r="C687" s="9"/>
      <c r="D687" s="13"/>
      <c r="E687" s="13"/>
      <c r="F687" s="140"/>
      <c r="G687" s="140"/>
    </row>
    <row r="688" spans="1:7" ht="26.25">
      <c r="A688" s="15" t="s">
        <v>687</v>
      </c>
      <c r="B688" s="21" t="s">
        <v>688</v>
      </c>
      <c r="C688" s="9"/>
      <c r="D688" s="13"/>
      <c r="E688" s="13"/>
      <c r="F688" s="140"/>
      <c r="G688" s="140"/>
    </row>
    <row r="689" spans="1:7" ht="41.25" customHeight="1">
      <c r="A689" s="15" t="s">
        <v>689</v>
      </c>
      <c r="B689" s="21" t="s">
        <v>690</v>
      </c>
      <c r="C689" s="9"/>
      <c r="D689" s="13"/>
      <c r="E689" s="13"/>
      <c r="F689" s="140"/>
      <c r="G689" s="140"/>
    </row>
    <row r="690" spans="1:7" ht="26.25">
      <c r="A690" s="36" t="s">
        <v>691</v>
      </c>
      <c r="B690" s="37" t="s">
        <v>692</v>
      </c>
      <c r="C690" s="9" t="s">
        <v>179</v>
      </c>
      <c r="D690" s="26"/>
      <c r="E690" s="13"/>
      <c r="F690" s="140"/>
      <c r="G690" s="140"/>
    </row>
    <row r="691" spans="1:7">
      <c r="A691" s="15"/>
      <c r="B691" s="21" t="s">
        <v>15</v>
      </c>
      <c r="C691" s="9"/>
      <c r="D691" s="13">
        <v>1.41</v>
      </c>
      <c r="E691" s="23">
        <f t="shared" ref="E691:E754" si="50">D691*1.2</f>
        <v>1.6919999999999999</v>
      </c>
      <c r="F691" s="140">
        <f t="shared" si="49"/>
        <v>1.4804999999999999</v>
      </c>
      <c r="G691" s="140">
        <f t="shared" si="48"/>
        <v>1.7766</v>
      </c>
    </row>
    <row r="692" spans="1:7">
      <c r="A692" s="15"/>
      <c r="B692" s="21" t="s">
        <v>19</v>
      </c>
      <c r="C692" s="9"/>
      <c r="D692" s="13">
        <v>0.71</v>
      </c>
      <c r="E692" s="23">
        <f t="shared" si="50"/>
        <v>0.85199999999999998</v>
      </c>
      <c r="F692" s="140">
        <f>D692*105%</f>
        <v>0.74549999999999994</v>
      </c>
      <c r="G692" s="140">
        <v>0.9</v>
      </c>
    </row>
    <row r="693" spans="1:7" ht="26.25">
      <c r="A693" s="15" t="s">
        <v>693</v>
      </c>
      <c r="B693" s="21" t="s">
        <v>694</v>
      </c>
      <c r="C693" s="9"/>
      <c r="D693" s="13"/>
      <c r="E693" s="27">
        <f t="shared" si="50"/>
        <v>0</v>
      </c>
      <c r="F693" s="140"/>
      <c r="G693" s="140"/>
    </row>
    <row r="694" spans="1:7">
      <c r="A694" s="15" t="s">
        <v>695</v>
      </c>
      <c r="B694" s="21" t="s">
        <v>696</v>
      </c>
      <c r="C694" s="9" t="s">
        <v>179</v>
      </c>
      <c r="D694" s="13"/>
      <c r="E694" s="27">
        <f t="shared" si="50"/>
        <v>0</v>
      </c>
      <c r="F694" s="140"/>
      <c r="G694" s="140"/>
    </row>
    <row r="695" spans="1:7">
      <c r="A695" s="15"/>
      <c r="B695" s="21" t="s">
        <v>15</v>
      </c>
      <c r="C695" s="9"/>
      <c r="D695" s="13">
        <v>1.41</v>
      </c>
      <c r="E695" s="23">
        <f t="shared" si="50"/>
        <v>1.6919999999999999</v>
      </c>
      <c r="F695" s="140">
        <f t="shared" si="49"/>
        <v>1.4804999999999999</v>
      </c>
      <c r="G695" s="140">
        <f t="shared" si="48"/>
        <v>1.7766</v>
      </c>
    </row>
    <row r="696" spans="1:7">
      <c r="A696" s="15"/>
      <c r="B696" s="21" t="s">
        <v>19</v>
      </c>
      <c r="C696" s="9"/>
      <c r="D696" s="13">
        <v>0.71</v>
      </c>
      <c r="E696" s="23">
        <f t="shared" si="50"/>
        <v>0.85199999999999998</v>
      </c>
      <c r="F696" s="140">
        <f t="shared" si="49"/>
        <v>0.74549999999999994</v>
      </c>
      <c r="G696" s="140">
        <v>0.9</v>
      </c>
    </row>
    <row r="697" spans="1:7" ht="26.25">
      <c r="A697" s="11" t="s">
        <v>697</v>
      </c>
      <c r="B697" s="21" t="s">
        <v>698</v>
      </c>
      <c r="C697" s="9"/>
      <c r="D697" s="13"/>
      <c r="E697" s="27">
        <f t="shared" si="50"/>
        <v>0</v>
      </c>
      <c r="F697" s="140"/>
      <c r="G697" s="140"/>
    </row>
    <row r="698" spans="1:7">
      <c r="A698" s="15" t="s">
        <v>699</v>
      </c>
      <c r="B698" s="21" t="s">
        <v>700</v>
      </c>
      <c r="C698" s="9"/>
      <c r="D698" s="13"/>
      <c r="E698" s="27">
        <f t="shared" si="50"/>
        <v>0</v>
      </c>
      <c r="F698" s="140"/>
      <c r="G698" s="140"/>
    </row>
    <row r="699" spans="1:7">
      <c r="A699" s="15" t="s">
        <v>701</v>
      </c>
      <c r="B699" s="21" t="s">
        <v>548</v>
      </c>
      <c r="C699" s="9" t="s">
        <v>179</v>
      </c>
      <c r="D699" s="13"/>
      <c r="E699" s="27">
        <f t="shared" si="50"/>
        <v>0</v>
      </c>
      <c r="F699" s="140"/>
      <c r="G699" s="140"/>
    </row>
    <row r="700" spans="1:7">
      <c r="A700" s="15"/>
      <c r="B700" s="21" t="s">
        <v>15</v>
      </c>
      <c r="C700" s="9"/>
      <c r="D700" s="13">
        <v>4.16</v>
      </c>
      <c r="E700" s="23">
        <f t="shared" si="50"/>
        <v>4.992</v>
      </c>
      <c r="F700" s="140">
        <f t="shared" si="49"/>
        <v>4.3680000000000003</v>
      </c>
      <c r="G700" s="140">
        <v>5.25</v>
      </c>
    </row>
    <row r="701" spans="1:7">
      <c r="A701" s="15"/>
      <c r="B701" s="21" t="s">
        <v>19</v>
      </c>
      <c r="C701" s="9"/>
      <c r="D701" s="13">
        <v>2.19</v>
      </c>
      <c r="E701" s="23">
        <f t="shared" si="50"/>
        <v>2.6279999999999997</v>
      </c>
      <c r="F701" s="140">
        <f t="shared" si="49"/>
        <v>2.2995000000000001</v>
      </c>
      <c r="G701" s="140">
        <f t="shared" si="48"/>
        <v>2.7593999999999999</v>
      </c>
    </row>
    <row r="702" spans="1:7" ht="26.25">
      <c r="A702" s="15" t="s">
        <v>702</v>
      </c>
      <c r="B702" s="21" t="s">
        <v>576</v>
      </c>
      <c r="C702" s="9" t="s">
        <v>179</v>
      </c>
      <c r="D702" s="13"/>
      <c r="E702" s="27">
        <f t="shared" si="50"/>
        <v>0</v>
      </c>
      <c r="F702" s="140"/>
      <c r="G702" s="140"/>
    </row>
    <row r="703" spans="1:7">
      <c r="A703" s="15"/>
      <c r="B703" s="21" t="s">
        <v>15</v>
      </c>
      <c r="C703" s="9"/>
      <c r="D703" s="13">
        <v>4.16</v>
      </c>
      <c r="E703" s="23">
        <f t="shared" si="50"/>
        <v>4.992</v>
      </c>
      <c r="F703" s="140">
        <f t="shared" si="49"/>
        <v>4.3680000000000003</v>
      </c>
      <c r="G703" s="140">
        <v>5.25</v>
      </c>
    </row>
    <row r="704" spans="1:7">
      <c r="A704" s="15"/>
      <c r="B704" s="21" t="s">
        <v>19</v>
      </c>
      <c r="C704" s="9"/>
      <c r="D704" s="13">
        <v>2.09</v>
      </c>
      <c r="E704" s="23">
        <f t="shared" si="50"/>
        <v>2.5079999999999996</v>
      </c>
      <c r="F704" s="140">
        <v>2.2000000000000002</v>
      </c>
      <c r="G704" s="140">
        <f t="shared" si="48"/>
        <v>2.64</v>
      </c>
    </row>
    <row r="705" spans="1:7">
      <c r="A705" s="15" t="s">
        <v>703</v>
      </c>
      <c r="B705" s="21" t="s">
        <v>704</v>
      </c>
      <c r="C705" s="9"/>
      <c r="D705" s="13"/>
      <c r="E705" s="27">
        <f t="shared" si="50"/>
        <v>0</v>
      </c>
      <c r="F705" s="140"/>
      <c r="G705" s="140"/>
    </row>
    <row r="706" spans="1:7">
      <c r="A706" s="15" t="s">
        <v>705</v>
      </c>
      <c r="B706" s="21" t="s">
        <v>706</v>
      </c>
      <c r="C706" s="9" t="s">
        <v>179</v>
      </c>
      <c r="D706" s="13"/>
      <c r="E706" s="27">
        <f t="shared" si="50"/>
        <v>0</v>
      </c>
      <c r="F706" s="140"/>
      <c r="G706" s="140"/>
    </row>
    <row r="707" spans="1:7">
      <c r="A707" s="15"/>
      <c r="B707" s="21" t="s">
        <v>15</v>
      </c>
      <c r="C707" s="9"/>
      <c r="D707" s="13">
        <v>4.16</v>
      </c>
      <c r="E707" s="23">
        <f t="shared" si="50"/>
        <v>4.992</v>
      </c>
      <c r="F707" s="140">
        <f t="shared" si="49"/>
        <v>4.3680000000000003</v>
      </c>
      <c r="G707" s="140">
        <v>5.25</v>
      </c>
    </row>
    <row r="708" spans="1:7">
      <c r="A708" s="15"/>
      <c r="B708" s="21" t="s">
        <v>19</v>
      </c>
      <c r="C708" s="9"/>
      <c r="D708" s="13">
        <v>2.09</v>
      </c>
      <c r="E708" s="23">
        <f t="shared" si="50"/>
        <v>2.5079999999999996</v>
      </c>
      <c r="F708" s="140">
        <v>2.2000000000000002</v>
      </c>
      <c r="G708" s="140">
        <f t="shared" si="48"/>
        <v>2.64</v>
      </c>
    </row>
    <row r="709" spans="1:7" ht="27" customHeight="1">
      <c r="A709" s="15" t="s">
        <v>707</v>
      </c>
      <c r="B709" s="21" t="s">
        <v>708</v>
      </c>
      <c r="C709" s="9"/>
      <c r="D709" s="13"/>
      <c r="E709" s="27">
        <f t="shared" si="50"/>
        <v>0</v>
      </c>
      <c r="F709" s="140"/>
      <c r="G709" s="140"/>
    </row>
    <row r="710" spans="1:7">
      <c r="A710" s="15" t="s">
        <v>709</v>
      </c>
      <c r="B710" s="21" t="s">
        <v>700</v>
      </c>
      <c r="C710" s="9"/>
      <c r="D710" s="13"/>
      <c r="E710" s="27">
        <f t="shared" si="50"/>
        <v>0</v>
      </c>
      <c r="F710" s="140"/>
      <c r="G710" s="140"/>
    </row>
    <row r="711" spans="1:7">
      <c r="A711" s="15" t="s">
        <v>710</v>
      </c>
      <c r="B711" s="21" t="s">
        <v>548</v>
      </c>
      <c r="C711" s="9" t="s">
        <v>179</v>
      </c>
      <c r="D711" s="13"/>
      <c r="E711" s="27">
        <f t="shared" si="50"/>
        <v>0</v>
      </c>
      <c r="F711" s="140"/>
      <c r="G711" s="140"/>
    </row>
    <row r="712" spans="1:7">
      <c r="A712" s="15"/>
      <c r="B712" s="21" t="s">
        <v>15</v>
      </c>
      <c r="C712" s="9"/>
      <c r="D712" s="13">
        <v>1.29</v>
      </c>
      <c r="E712" s="23">
        <f t="shared" si="50"/>
        <v>1.548</v>
      </c>
      <c r="F712" s="140">
        <v>1.36</v>
      </c>
      <c r="G712" s="140">
        <v>1.64</v>
      </c>
    </row>
    <row r="713" spans="1:7">
      <c r="A713" s="15"/>
      <c r="B713" s="21" t="s">
        <v>19</v>
      </c>
      <c r="C713" s="9"/>
      <c r="D713" s="13">
        <v>0.66</v>
      </c>
      <c r="E713" s="23">
        <f t="shared" si="50"/>
        <v>0.79200000000000004</v>
      </c>
      <c r="F713" s="140">
        <v>0.7</v>
      </c>
      <c r="G713" s="140">
        <f t="shared" si="48"/>
        <v>0.84</v>
      </c>
    </row>
    <row r="714" spans="1:7" ht="26.25">
      <c r="A714" s="15" t="s">
        <v>711</v>
      </c>
      <c r="B714" s="21" t="s">
        <v>576</v>
      </c>
      <c r="C714" s="9" t="s">
        <v>179</v>
      </c>
      <c r="D714" s="13"/>
      <c r="E714" s="27">
        <f t="shared" si="50"/>
        <v>0</v>
      </c>
      <c r="F714" s="140"/>
      <c r="G714" s="140"/>
    </row>
    <row r="715" spans="1:7">
      <c r="A715" s="15"/>
      <c r="B715" s="21" t="s">
        <v>15</v>
      </c>
      <c r="C715" s="9"/>
      <c r="D715" s="13">
        <v>1.29</v>
      </c>
      <c r="E715" s="23">
        <f t="shared" si="50"/>
        <v>1.548</v>
      </c>
      <c r="F715" s="140">
        <v>1.36</v>
      </c>
      <c r="G715" s="140">
        <v>1.64</v>
      </c>
    </row>
    <row r="716" spans="1:7">
      <c r="A716" s="15"/>
      <c r="B716" s="21" t="s">
        <v>19</v>
      </c>
      <c r="C716" s="9"/>
      <c r="D716" s="13">
        <v>0.66</v>
      </c>
      <c r="E716" s="23">
        <f t="shared" si="50"/>
        <v>0.79200000000000004</v>
      </c>
      <c r="F716" s="140">
        <v>0.7</v>
      </c>
      <c r="G716" s="140">
        <f t="shared" ref="G716:G764" si="51">F716*1.2</f>
        <v>0.84</v>
      </c>
    </row>
    <row r="717" spans="1:7">
      <c r="A717" s="15" t="s">
        <v>712</v>
      </c>
      <c r="B717" s="21" t="s">
        <v>704</v>
      </c>
      <c r="C717" s="9"/>
      <c r="D717" s="13"/>
      <c r="E717" s="27">
        <f t="shared" si="50"/>
        <v>0</v>
      </c>
      <c r="F717" s="140"/>
      <c r="G717" s="140"/>
    </row>
    <row r="718" spans="1:7">
      <c r="A718" s="15" t="s">
        <v>713</v>
      </c>
      <c r="B718" s="21" t="s">
        <v>706</v>
      </c>
      <c r="C718" s="9" t="s">
        <v>179</v>
      </c>
      <c r="D718" s="13"/>
      <c r="E718" s="27">
        <f t="shared" si="50"/>
        <v>0</v>
      </c>
      <c r="F718" s="140"/>
      <c r="G718" s="140"/>
    </row>
    <row r="719" spans="1:7">
      <c r="A719" s="15"/>
      <c r="B719" s="21" t="s">
        <v>15</v>
      </c>
      <c r="C719" s="9"/>
      <c r="D719" s="13">
        <v>1.29</v>
      </c>
      <c r="E719" s="23">
        <f t="shared" si="50"/>
        <v>1.548</v>
      </c>
      <c r="F719" s="140">
        <v>1.36</v>
      </c>
      <c r="G719" s="140">
        <v>1.64</v>
      </c>
    </row>
    <row r="720" spans="1:7">
      <c r="A720" s="15"/>
      <c r="B720" s="21" t="s">
        <v>19</v>
      </c>
      <c r="C720" s="9"/>
      <c r="D720" s="13">
        <v>0.66</v>
      </c>
      <c r="E720" s="23">
        <f t="shared" si="50"/>
        <v>0.79200000000000004</v>
      </c>
      <c r="F720" s="140">
        <v>0.7</v>
      </c>
      <c r="G720" s="140">
        <f t="shared" si="51"/>
        <v>0.84</v>
      </c>
    </row>
    <row r="721" spans="1:8" ht="25.5" customHeight="1">
      <c r="A721" s="15" t="s">
        <v>714</v>
      </c>
      <c r="B721" s="21" t="s">
        <v>715</v>
      </c>
      <c r="C721" s="9"/>
      <c r="D721" s="13"/>
      <c r="E721" s="13"/>
      <c r="F721" s="140"/>
      <c r="G721" s="140"/>
    </row>
    <row r="722" spans="1:8" ht="23.25" customHeight="1">
      <c r="A722" s="15" t="s">
        <v>716</v>
      </c>
      <c r="B722" s="21" t="s">
        <v>717</v>
      </c>
      <c r="C722" s="9" t="s">
        <v>179</v>
      </c>
      <c r="D722" s="13"/>
      <c r="E722" s="13"/>
      <c r="F722" s="140"/>
      <c r="G722" s="140"/>
    </row>
    <row r="723" spans="1:8">
      <c r="A723" s="15"/>
      <c r="B723" s="21" t="s">
        <v>15</v>
      </c>
      <c r="C723" s="9"/>
      <c r="D723" s="13">
        <v>0.96</v>
      </c>
      <c r="E723" s="13">
        <f t="shared" si="50"/>
        <v>1.1519999999999999</v>
      </c>
      <c r="F723" s="140">
        <f t="shared" ref="F723:F777" si="52">D723*105%</f>
        <v>1.008</v>
      </c>
      <c r="G723" s="140">
        <v>1.22</v>
      </c>
    </row>
    <row r="724" spans="1:8">
      <c r="A724" s="15"/>
      <c r="B724" s="21" t="s">
        <v>19</v>
      </c>
      <c r="C724" s="9"/>
      <c r="D724" s="13">
        <v>0.49</v>
      </c>
      <c r="E724" s="13">
        <f t="shared" si="50"/>
        <v>0.58799999999999997</v>
      </c>
      <c r="F724" s="140">
        <v>0.52</v>
      </c>
      <c r="G724" s="140">
        <v>0.63</v>
      </c>
    </row>
    <row r="725" spans="1:8" ht="24" customHeight="1">
      <c r="A725" s="15" t="s">
        <v>718</v>
      </c>
      <c r="B725" s="21" t="s">
        <v>694</v>
      </c>
      <c r="C725" s="9"/>
      <c r="D725" s="13"/>
      <c r="E725" s="13"/>
      <c r="F725" s="140"/>
      <c r="G725" s="140"/>
    </row>
    <row r="726" spans="1:8">
      <c r="A726" s="15" t="s">
        <v>719</v>
      </c>
      <c r="B726" s="21" t="s">
        <v>696</v>
      </c>
      <c r="C726" s="9" t="s">
        <v>179</v>
      </c>
      <c r="D726" s="13"/>
      <c r="E726" s="13"/>
      <c r="F726" s="140"/>
      <c r="G726" s="140"/>
    </row>
    <row r="727" spans="1:8">
      <c r="A727" s="15"/>
      <c r="B727" s="21" t="s">
        <v>15</v>
      </c>
      <c r="C727" s="9"/>
      <c r="D727" s="13">
        <v>0.96</v>
      </c>
      <c r="E727" s="13">
        <f t="shared" si="50"/>
        <v>1.1519999999999999</v>
      </c>
      <c r="F727" s="140">
        <f t="shared" si="52"/>
        <v>1.008</v>
      </c>
      <c r="G727" s="140">
        <v>1.22</v>
      </c>
    </row>
    <row r="728" spans="1:8">
      <c r="A728" s="15"/>
      <c r="B728" s="21" t="s">
        <v>19</v>
      </c>
      <c r="C728" s="9"/>
      <c r="D728" s="13">
        <v>0.49</v>
      </c>
      <c r="E728" s="13">
        <f t="shared" si="50"/>
        <v>0.58799999999999997</v>
      </c>
      <c r="F728" s="140">
        <v>0.52</v>
      </c>
      <c r="G728" s="140">
        <v>0.63</v>
      </c>
    </row>
    <row r="729" spans="1:8">
      <c r="A729" s="15" t="s">
        <v>720</v>
      </c>
      <c r="B729" s="21" t="s">
        <v>704</v>
      </c>
      <c r="C729" s="9"/>
      <c r="D729" s="13"/>
      <c r="E729" s="13"/>
      <c r="F729" s="140"/>
      <c r="G729" s="140"/>
      <c r="H729" s="154"/>
    </row>
    <row r="730" spans="1:8">
      <c r="A730" s="15" t="s">
        <v>721</v>
      </c>
      <c r="B730" s="21" t="s">
        <v>706</v>
      </c>
      <c r="C730" s="9" t="s">
        <v>179</v>
      </c>
      <c r="D730" s="13"/>
      <c r="E730" s="13"/>
      <c r="F730" s="140"/>
      <c r="G730" s="140"/>
    </row>
    <row r="731" spans="1:8" ht="13.5" customHeight="1">
      <c r="A731" s="15"/>
      <c r="B731" s="21" t="s">
        <v>15</v>
      </c>
      <c r="C731" s="9"/>
      <c r="D731" s="13">
        <v>0.96</v>
      </c>
      <c r="E731" s="13">
        <f t="shared" si="50"/>
        <v>1.1519999999999999</v>
      </c>
      <c r="F731" s="140">
        <f t="shared" si="52"/>
        <v>1.008</v>
      </c>
      <c r="G731" s="140">
        <v>1.22</v>
      </c>
    </row>
    <row r="732" spans="1:8">
      <c r="A732" s="15"/>
      <c r="B732" s="21" t="s">
        <v>19</v>
      </c>
      <c r="C732" s="9"/>
      <c r="D732" s="13">
        <v>0.49</v>
      </c>
      <c r="E732" s="13">
        <f t="shared" si="50"/>
        <v>0.58799999999999997</v>
      </c>
      <c r="F732" s="140">
        <v>0.52</v>
      </c>
      <c r="G732" s="140">
        <v>0.63</v>
      </c>
    </row>
    <row r="733" spans="1:8" ht="26.25" customHeight="1">
      <c r="A733" s="15" t="s">
        <v>722</v>
      </c>
      <c r="B733" s="21" t="s">
        <v>723</v>
      </c>
      <c r="C733" s="9"/>
      <c r="D733" s="13"/>
      <c r="E733" s="13"/>
      <c r="F733" s="140"/>
      <c r="G733" s="140"/>
    </row>
    <row r="734" spans="1:8" ht="36" customHeight="1">
      <c r="A734" s="15" t="s">
        <v>724</v>
      </c>
      <c r="B734" s="21" t="s">
        <v>725</v>
      </c>
      <c r="C734" s="9" t="s">
        <v>179</v>
      </c>
      <c r="D734" s="13"/>
      <c r="E734" s="13"/>
      <c r="F734" s="140"/>
      <c r="G734" s="140"/>
    </row>
    <row r="735" spans="1:8" ht="12.75" customHeight="1">
      <c r="A735" s="15"/>
      <c r="B735" s="21" t="s">
        <v>15</v>
      </c>
      <c r="C735" s="9"/>
      <c r="D735" s="13">
        <v>1.02</v>
      </c>
      <c r="E735" s="13">
        <f t="shared" si="50"/>
        <v>1.224</v>
      </c>
      <c r="F735" s="140">
        <v>1.08</v>
      </c>
      <c r="G735" s="140">
        <f t="shared" si="51"/>
        <v>1.296</v>
      </c>
    </row>
    <row r="736" spans="1:8">
      <c r="A736" s="15"/>
      <c r="B736" s="21" t="s">
        <v>19</v>
      </c>
      <c r="C736" s="9"/>
      <c r="D736" s="13">
        <v>0.52</v>
      </c>
      <c r="E736" s="13">
        <f t="shared" si="50"/>
        <v>0.624</v>
      </c>
      <c r="F736" s="140">
        <f t="shared" si="52"/>
        <v>0.54600000000000004</v>
      </c>
      <c r="G736" s="140">
        <f t="shared" si="51"/>
        <v>0.6552</v>
      </c>
    </row>
    <row r="737" spans="1:7" ht="26.25">
      <c r="A737" s="15" t="s">
        <v>726</v>
      </c>
      <c r="B737" s="21" t="s">
        <v>576</v>
      </c>
      <c r="C737" s="9" t="s">
        <v>179</v>
      </c>
      <c r="D737" s="13"/>
      <c r="E737" s="13"/>
      <c r="F737" s="140"/>
      <c r="G737" s="140"/>
    </row>
    <row r="738" spans="1:7" ht="13.5" customHeight="1">
      <c r="A738" s="15"/>
      <c r="B738" s="21" t="s">
        <v>15</v>
      </c>
      <c r="C738" s="9"/>
      <c r="D738" s="13">
        <v>1.02</v>
      </c>
      <c r="E738" s="13">
        <f t="shared" si="50"/>
        <v>1.224</v>
      </c>
      <c r="F738" s="140">
        <v>1.08</v>
      </c>
      <c r="G738" s="140">
        <f t="shared" si="51"/>
        <v>1.296</v>
      </c>
    </row>
    <row r="739" spans="1:7" ht="13.5" customHeight="1">
      <c r="A739" s="15"/>
      <c r="B739" s="21" t="s">
        <v>19</v>
      </c>
      <c r="C739" s="9"/>
      <c r="D739" s="13">
        <v>0.52</v>
      </c>
      <c r="E739" s="13">
        <f t="shared" si="50"/>
        <v>0.624</v>
      </c>
      <c r="F739" s="140">
        <f t="shared" si="52"/>
        <v>0.54600000000000004</v>
      </c>
      <c r="G739" s="140">
        <f t="shared" si="51"/>
        <v>0.6552</v>
      </c>
    </row>
    <row r="740" spans="1:7" ht="12.75" customHeight="1">
      <c r="A740" s="15" t="s">
        <v>727</v>
      </c>
      <c r="B740" s="21" t="s">
        <v>704</v>
      </c>
      <c r="C740" s="9"/>
      <c r="D740" s="13"/>
      <c r="E740" s="13"/>
      <c r="F740" s="140"/>
      <c r="G740" s="140"/>
    </row>
    <row r="741" spans="1:7">
      <c r="A741" s="15" t="s">
        <v>728</v>
      </c>
      <c r="B741" s="21" t="s">
        <v>706</v>
      </c>
      <c r="C741" s="9" t="s">
        <v>179</v>
      </c>
      <c r="D741" s="13"/>
      <c r="E741" s="13"/>
      <c r="F741" s="140"/>
      <c r="G741" s="140"/>
    </row>
    <row r="742" spans="1:7" ht="12.75" customHeight="1">
      <c r="A742" s="15"/>
      <c r="B742" s="21" t="s">
        <v>15</v>
      </c>
      <c r="C742" s="9"/>
      <c r="D742" s="13">
        <v>1.02</v>
      </c>
      <c r="E742" s="13">
        <f t="shared" si="50"/>
        <v>1.224</v>
      </c>
      <c r="F742" s="140">
        <v>1.08</v>
      </c>
      <c r="G742" s="140">
        <f t="shared" si="51"/>
        <v>1.296</v>
      </c>
    </row>
    <row r="743" spans="1:7">
      <c r="A743" s="15"/>
      <c r="B743" s="21" t="s">
        <v>19</v>
      </c>
      <c r="C743" s="9"/>
      <c r="D743" s="13">
        <v>0.52</v>
      </c>
      <c r="E743" s="13">
        <f t="shared" si="50"/>
        <v>0.624</v>
      </c>
      <c r="F743" s="140">
        <f t="shared" si="52"/>
        <v>0.54600000000000004</v>
      </c>
      <c r="G743" s="140">
        <f t="shared" si="51"/>
        <v>0.6552</v>
      </c>
    </row>
    <row r="744" spans="1:7" ht="39">
      <c r="A744" s="15" t="s">
        <v>949</v>
      </c>
      <c r="B744" s="21" t="s">
        <v>730</v>
      </c>
      <c r="C744" s="9" t="s">
        <v>179</v>
      </c>
      <c r="D744" s="13"/>
      <c r="E744" s="13"/>
      <c r="F744" s="140"/>
      <c r="G744" s="140"/>
    </row>
    <row r="745" spans="1:7" ht="25.5" customHeight="1">
      <c r="A745" s="15" t="s">
        <v>731</v>
      </c>
      <c r="B745" s="21" t="s">
        <v>732</v>
      </c>
      <c r="C745" s="9" t="s">
        <v>179</v>
      </c>
      <c r="D745" s="13"/>
      <c r="E745" s="13"/>
      <c r="F745" s="140"/>
      <c r="G745" s="140"/>
    </row>
    <row r="746" spans="1:7">
      <c r="A746" s="15"/>
      <c r="B746" s="21" t="s">
        <v>15</v>
      </c>
      <c r="C746" s="9"/>
      <c r="D746" s="13">
        <v>1.68</v>
      </c>
      <c r="E746" s="13">
        <f t="shared" si="50"/>
        <v>2.016</v>
      </c>
      <c r="F746" s="140">
        <v>1.77</v>
      </c>
      <c r="G746" s="140">
        <v>2.13</v>
      </c>
    </row>
    <row r="747" spans="1:7">
      <c r="A747" s="15"/>
      <c r="B747" s="21" t="s">
        <v>19</v>
      </c>
      <c r="C747" s="9"/>
      <c r="D747" s="13">
        <v>0.86</v>
      </c>
      <c r="E747" s="13">
        <f t="shared" si="50"/>
        <v>1.032</v>
      </c>
      <c r="F747" s="140">
        <v>0.91</v>
      </c>
      <c r="G747" s="140">
        <v>1.1000000000000001</v>
      </c>
    </row>
    <row r="748" spans="1:7" ht="22.5" customHeight="1">
      <c r="A748" s="15" t="s">
        <v>733</v>
      </c>
      <c r="B748" s="21" t="s">
        <v>576</v>
      </c>
      <c r="C748" s="9" t="s">
        <v>179</v>
      </c>
      <c r="D748" s="13"/>
      <c r="E748" s="13"/>
      <c r="F748" s="140"/>
      <c r="G748" s="140"/>
    </row>
    <row r="749" spans="1:7">
      <c r="A749" s="15"/>
      <c r="B749" s="21" t="s">
        <v>15</v>
      </c>
      <c r="C749" s="9"/>
      <c r="D749" s="13">
        <v>1.68</v>
      </c>
      <c r="E749" s="13">
        <f t="shared" si="50"/>
        <v>2.016</v>
      </c>
      <c r="F749" s="140">
        <v>1.77</v>
      </c>
      <c r="G749" s="140">
        <v>2.13</v>
      </c>
    </row>
    <row r="750" spans="1:7">
      <c r="A750" s="15"/>
      <c r="B750" s="21" t="s">
        <v>19</v>
      </c>
      <c r="C750" s="9"/>
      <c r="D750" s="13">
        <v>0.86</v>
      </c>
      <c r="E750" s="13">
        <f t="shared" si="50"/>
        <v>1.032</v>
      </c>
      <c r="F750" s="140">
        <v>0.91</v>
      </c>
      <c r="G750" s="140">
        <v>1.1000000000000001</v>
      </c>
    </row>
    <row r="751" spans="1:7">
      <c r="A751" s="15" t="s">
        <v>734</v>
      </c>
      <c r="B751" s="21" t="s">
        <v>704</v>
      </c>
      <c r="C751" s="9"/>
      <c r="D751" s="13"/>
      <c r="E751" s="22">
        <f t="shared" si="50"/>
        <v>0</v>
      </c>
      <c r="F751" s="140"/>
      <c r="G751" s="140"/>
    </row>
    <row r="752" spans="1:7">
      <c r="A752" s="15" t="s">
        <v>735</v>
      </c>
      <c r="B752" s="21" t="s">
        <v>706</v>
      </c>
      <c r="C752" s="9" t="s">
        <v>179</v>
      </c>
      <c r="D752" s="13"/>
      <c r="E752" s="22">
        <f t="shared" si="50"/>
        <v>0</v>
      </c>
      <c r="F752" s="140"/>
      <c r="G752" s="140"/>
    </row>
    <row r="753" spans="1:7">
      <c r="A753" s="15"/>
      <c r="B753" s="21" t="s">
        <v>15</v>
      </c>
      <c r="C753" s="9"/>
      <c r="D753" s="13">
        <v>1.68</v>
      </c>
      <c r="E753" s="13">
        <f t="shared" si="50"/>
        <v>2.016</v>
      </c>
      <c r="F753" s="140">
        <v>1.77</v>
      </c>
      <c r="G753" s="140">
        <v>2.13</v>
      </c>
    </row>
    <row r="754" spans="1:7">
      <c r="A754" s="15"/>
      <c r="B754" s="21" t="s">
        <v>19</v>
      </c>
      <c r="C754" s="9"/>
      <c r="D754" s="13">
        <v>0.86</v>
      </c>
      <c r="E754" s="13">
        <f t="shared" si="50"/>
        <v>1.032</v>
      </c>
      <c r="F754" s="140">
        <v>0.91</v>
      </c>
      <c r="G754" s="140">
        <v>1.1000000000000001</v>
      </c>
    </row>
    <row r="755" spans="1:7" ht="24.75" customHeight="1">
      <c r="A755" s="15" t="s">
        <v>736</v>
      </c>
      <c r="B755" s="21" t="s">
        <v>737</v>
      </c>
      <c r="C755" s="9"/>
      <c r="D755" s="13"/>
      <c r="E755" s="13"/>
      <c r="F755" s="140"/>
      <c r="G755" s="140"/>
    </row>
    <row r="756" spans="1:7" ht="26.25">
      <c r="A756" s="15" t="s">
        <v>738</v>
      </c>
      <c r="B756" s="21" t="s">
        <v>732</v>
      </c>
      <c r="C756" s="9" t="s">
        <v>179</v>
      </c>
      <c r="D756" s="13"/>
      <c r="E756" s="13"/>
      <c r="F756" s="140"/>
      <c r="G756" s="140"/>
    </row>
    <row r="757" spans="1:7">
      <c r="A757" s="15"/>
      <c r="B757" s="21" t="s">
        <v>15</v>
      </c>
      <c r="C757" s="9"/>
      <c r="D757" s="13">
        <v>0.69</v>
      </c>
      <c r="E757" s="13">
        <f t="shared" ref="E757:E788" si="53">D757*1.2</f>
        <v>0.82799999999999996</v>
      </c>
      <c r="F757" s="140">
        <v>0.73</v>
      </c>
      <c r="G757" s="140">
        <f t="shared" si="51"/>
        <v>0.876</v>
      </c>
    </row>
    <row r="758" spans="1:7">
      <c r="A758" s="15"/>
      <c r="B758" s="21" t="s">
        <v>19</v>
      </c>
      <c r="C758" s="9"/>
      <c r="D758" s="13">
        <v>0.34</v>
      </c>
      <c r="E758" s="13">
        <f t="shared" si="53"/>
        <v>0.40800000000000003</v>
      </c>
      <c r="F758" s="140">
        <f t="shared" si="52"/>
        <v>0.35700000000000004</v>
      </c>
      <c r="G758" s="140">
        <v>0.44</v>
      </c>
    </row>
    <row r="759" spans="1:7" ht="24" customHeight="1">
      <c r="A759" s="15" t="s">
        <v>739</v>
      </c>
      <c r="B759" s="21" t="s">
        <v>576</v>
      </c>
      <c r="C759" s="9" t="s">
        <v>179</v>
      </c>
      <c r="D759" s="13"/>
      <c r="E759" s="13"/>
      <c r="F759" s="140"/>
      <c r="G759" s="140"/>
    </row>
    <row r="760" spans="1:7">
      <c r="A760" s="15"/>
      <c r="B760" s="21" t="s">
        <v>15</v>
      </c>
      <c r="C760" s="9"/>
      <c r="D760" s="13">
        <v>0.69</v>
      </c>
      <c r="E760" s="13">
        <f t="shared" si="53"/>
        <v>0.82799999999999996</v>
      </c>
      <c r="F760" s="140">
        <v>0.73</v>
      </c>
      <c r="G760" s="140">
        <f t="shared" si="51"/>
        <v>0.876</v>
      </c>
    </row>
    <row r="761" spans="1:7">
      <c r="A761" s="15"/>
      <c r="B761" s="21" t="s">
        <v>19</v>
      </c>
      <c r="C761" s="9"/>
      <c r="D761" s="13">
        <v>0.34</v>
      </c>
      <c r="E761" s="13">
        <f t="shared" si="53"/>
        <v>0.40800000000000003</v>
      </c>
      <c r="F761" s="140">
        <f t="shared" si="52"/>
        <v>0.35700000000000004</v>
      </c>
      <c r="G761" s="140">
        <v>0.44</v>
      </c>
    </row>
    <row r="762" spans="1:7">
      <c r="A762" s="15" t="s">
        <v>740</v>
      </c>
      <c r="B762" s="21" t="s">
        <v>704</v>
      </c>
      <c r="C762" s="9"/>
      <c r="D762" s="13"/>
      <c r="E762" s="13"/>
      <c r="F762" s="140"/>
      <c r="G762" s="140"/>
    </row>
    <row r="763" spans="1:7">
      <c r="A763" s="15" t="s">
        <v>741</v>
      </c>
      <c r="B763" s="21" t="s">
        <v>706</v>
      </c>
      <c r="C763" s="9" t="s">
        <v>179</v>
      </c>
      <c r="D763" s="13"/>
      <c r="E763" s="22">
        <f t="shared" si="53"/>
        <v>0</v>
      </c>
      <c r="F763" s="140"/>
      <c r="G763" s="140"/>
    </row>
    <row r="764" spans="1:7">
      <c r="A764" s="15"/>
      <c r="B764" s="21" t="s">
        <v>15</v>
      </c>
      <c r="C764" s="9"/>
      <c r="D764" s="13">
        <v>0.69</v>
      </c>
      <c r="E764" s="13">
        <f t="shared" si="53"/>
        <v>0.82799999999999996</v>
      </c>
      <c r="F764" s="140">
        <v>0.73</v>
      </c>
      <c r="G764" s="140">
        <f t="shared" si="51"/>
        <v>0.876</v>
      </c>
    </row>
    <row r="765" spans="1:7">
      <c r="A765" s="15"/>
      <c r="B765" s="21" t="s">
        <v>19</v>
      </c>
      <c r="C765" s="9"/>
      <c r="D765" s="13">
        <v>0.34</v>
      </c>
      <c r="E765" s="13">
        <f t="shared" si="53"/>
        <v>0.40800000000000003</v>
      </c>
      <c r="F765" s="140">
        <f t="shared" si="52"/>
        <v>0.35700000000000004</v>
      </c>
      <c r="G765" s="140">
        <v>0.44</v>
      </c>
    </row>
    <row r="766" spans="1:7" ht="37.5" customHeight="1">
      <c r="A766" s="15" t="s">
        <v>742</v>
      </c>
      <c r="B766" s="21" t="s">
        <v>743</v>
      </c>
      <c r="C766" s="9"/>
      <c r="D766" s="13"/>
      <c r="E766" s="22">
        <f t="shared" si="53"/>
        <v>0</v>
      </c>
      <c r="F766" s="140"/>
      <c r="G766" s="140"/>
    </row>
    <row r="767" spans="1:7" ht="26.25">
      <c r="A767" s="15" t="s">
        <v>744</v>
      </c>
      <c r="B767" s="21" t="s">
        <v>732</v>
      </c>
      <c r="C767" s="9" t="s">
        <v>179</v>
      </c>
      <c r="D767" s="13"/>
      <c r="E767" s="22">
        <f t="shared" si="53"/>
        <v>0</v>
      </c>
      <c r="F767" s="140"/>
      <c r="G767" s="140"/>
    </row>
    <row r="768" spans="1:7">
      <c r="A768" s="15"/>
      <c r="B768" s="21" t="s">
        <v>15</v>
      </c>
      <c r="C768" s="9"/>
      <c r="D768" s="13">
        <v>2.9</v>
      </c>
      <c r="E768" s="13">
        <f t="shared" si="53"/>
        <v>3.48</v>
      </c>
      <c r="F768" s="140">
        <f t="shared" si="52"/>
        <v>3.0449999999999999</v>
      </c>
      <c r="G768" s="140">
        <v>3.66</v>
      </c>
    </row>
    <row r="769" spans="1:7">
      <c r="A769" s="15"/>
      <c r="B769" s="21" t="s">
        <v>19</v>
      </c>
      <c r="C769" s="9"/>
      <c r="D769" s="13">
        <v>1.5</v>
      </c>
      <c r="E769" s="13">
        <f t="shared" si="53"/>
        <v>1.7999999999999998</v>
      </c>
      <c r="F769" s="140">
        <f t="shared" si="52"/>
        <v>1.5750000000000002</v>
      </c>
      <c r="G769" s="140">
        <v>1.9</v>
      </c>
    </row>
    <row r="770" spans="1:7" ht="26.25">
      <c r="A770" s="15" t="s">
        <v>745</v>
      </c>
      <c r="B770" s="21" t="s">
        <v>694</v>
      </c>
      <c r="C770" s="9"/>
      <c r="D770" s="13"/>
      <c r="E770" s="22">
        <f t="shared" si="53"/>
        <v>0</v>
      </c>
      <c r="F770" s="140"/>
      <c r="G770" s="140"/>
    </row>
    <row r="771" spans="1:7" ht="15.75" customHeight="1">
      <c r="A771" s="16" t="s">
        <v>746</v>
      </c>
      <c r="B771" s="14" t="s">
        <v>696</v>
      </c>
      <c r="C771" s="9" t="s">
        <v>179</v>
      </c>
      <c r="D771" s="13"/>
      <c r="E771" s="22">
        <f t="shared" si="53"/>
        <v>0</v>
      </c>
      <c r="F771" s="140"/>
      <c r="G771" s="140"/>
    </row>
    <row r="772" spans="1:7">
      <c r="A772" s="15"/>
      <c r="B772" s="21" t="s">
        <v>15</v>
      </c>
      <c r="C772" s="9"/>
      <c r="D772" s="13">
        <v>2.9</v>
      </c>
      <c r="E772" s="13">
        <f t="shared" si="53"/>
        <v>3.48</v>
      </c>
      <c r="F772" s="140">
        <f t="shared" si="52"/>
        <v>3.0449999999999999</v>
      </c>
      <c r="G772" s="140">
        <v>3.66</v>
      </c>
    </row>
    <row r="773" spans="1:7">
      <c r="A773" s="15"/>
      <c r="B773" s="21" t="s">
        <v>19</v>
      </c>
      <c r="C773" s="9"/>
      <c r="D773" s="13">
        <v>1.5</v>
      </c>
      <c r="E773" s="13">
        <f t="shared" si="53"/>
        <v>1.7999999999999998</v>
      </c>
      <c r="F773" s="140">
        <f t="shared" si="52"/>
        <v>1.5750000000000002</v>
      </c>
      <c r="G773" s="140">
        <v>1.9</v>
      </c>
    </row>
    <row r="774" spans="1:7">
      <c r="A774" s="15" t="s">
        <v>747</v>
      </c>
      <c r="B774" s="21" t="s">
        <v>704</v>
      </c>
      <c r="C774" s="9"/>
      <c r="D774" s="13"/>
      <c r="E774" s="13"/>
      <c r="F774" s="140"/>
      <c r="G774" s="140"/>
    </row>
    <row r="775" spans="1:7" ht="21.75" customHeight="1">
      <c r="A775" s="16" t="s">
        <v>748</v>
      </c>
      <c r="B775" s="14" t="s">
        <v>706</v>
      </c>
      <c r="C775" s="9" t="s">
        <v>179</v>
      </c>
      <c r="D775" s="13"/>
      <c r="E775" s="13"/>
      <c r="F775" s="140"/>
      <c r="G775" s="140"/>
    </row>
    <row r="776" spans="1:7">
      <c r="A776" s="15"/>
      <c r="B776" s="21" t="s">
        <v>15</v>
      </c>
      <c r="C776" s="9"/>
      <c r="D776" s="13">
        <v>2.9</v>
      </c>
      <c r="E776" s="13">
        <f t="shared" si="53"/>
        <v>3.48</v>
      </c>
      <c r="F776" s="140">
        <f t="shared" si="52"/>
        <v>3.0449999999999999</v>
      </c>
      <c r="G776" s="140">
        <v>3.66</v>
      </c>
    </row>
    <row r="777" spans="1:7">
      <c r="A777" s="15"/>
      <c r="B777" s="21" t="s">
        <v>19</v>
      </c>
      <c r="C777" s="9"/>
      <c r="D777" s="13">
        <v>1.5</v>
      </c>
      <c r="E777" s="13">
        <f t="shared" si="53"/>
        <v>1.7999999999999998</v>
      </c>
      <c r="F777" s="140">
        <f t="shared" si="52"/>
        <v>1.5750000000000002</v>
      </c>
      <c r="G777" s="140">
        <v>1.9</v>
      </c>
    </row>
    <row r="778" spans="1:7" ht="27.75" customHeight="1">
      <c r="A778" s="15" t="s">
        <v>749</v>
      </c>
      <c r="B778" s="21" t="s">
        <v>750</v>
      </c>
      <c r="C778" s="9"/>
      <c r="D778" s="13"/>
      <c r="E778" s="22">
        <f t="shared" si="53"/>
        <v>0</v>
      </c>
      <c r="F778" s="140"/>
      <c r="G778" s="140"/>
    </row>
    <row r="779" spans="1:7" ht="26.25">
      <c r="A779" s="15" t="s">
        <v>751</v>
      </c>
      <c r="B779" s="21" t="s">
        <v>732</v>
      </c>
      <c r="C779" s="9" t="s">
        <v>179</v>
      </c>
      <c r="D779" s="13"/>
      <c r="E779" s="22">
        <f t="shared" si="53"/>
        <v>0</v>
      </c>
      <c r="F779" s="140"/>
      <c r="G779" s="140"/>
    </row>
    <row r="780" spans="1:7">
      <c r="A780" s="15"/>
      <c r="B780" s="21" t="s">
        <v>15</v>
      </c>
      <c r="C780" s="9"/>
      <c r="D780" s="13">
        <v>1.68</v>
      </c>
      <c r="E780" s="13">
        <f t="shared" si="53"/>
        <v>2.016</v>
      </c>
      <c r="F780" s="140">
        <v>1.77</v>
      </c>
      <c r="G780" s="140">
        <v>2.13</v>
      </c>
    </row>
    <row r="781" spans="1:7">
      <c r="A781" s="15"/>
      <c r="B781" s="21" t="s">
        <v>19</v>
      </c>
      <c r="C781" s="9"/>
      <c r="D781" s="13">
        <v>0.86</v>
      </c>
      <c r="E781" s="13">
        <f t="shared" si="53"/>
        <v>1.032</v>
      </c>
      <c r="F781" s="140">
        <v>0.91</v>
      </c>
      <c r="G781" s="140">
        <v>1.1000000000000001</v>
      </c>
    </row>
    <row r="782" spans="1:7" ht="26.25">
      <c r="A782" s="15" t="s">
        <v>752</v>
      </c>
      <c r="B782" s="21" t="s">
        <v>576</v>
      </c>
      <c r="C782" s="9" t="s">
        <v>179</v>
      </c>
      <c r="D782" s="13"/>
      <c r="E782" s="22">
        <f t="shared" si="53"/>
        <v>0</v>
      </c>
      <c r="F782" s="140"/>
      <c r="G782" s="140"/>
    </row>
    <row r="783" spans="1:7">
      <c r="A783" s="15"/>
      <c r="B783" s="21" t="s">
        <v>15</v>
      </c>
      <c r="C783" s="9"/>
      <c r="D783" s="13">
        <v>1.68</v>
      </c>
      <c r="E783" s="13">
        <f t="shared" si="53"/>
        <v>2.016</v>
      </c>
      <c r="F783" s="140">
        <v>1.77</v>
      </c>
      <c r="G783" s="140">
        <v>2.13</v>
      </c>
    </row>
    <row r="784" spans="1:7">
      <c r="A784" s="15"/>
      <c r="B784" s="21" t="s">
        <v>19</v>
      </c>
      <c r="C784" s="9"/>
      <c r="D784" s="13">
        <v>0.86</v>
      </c>
      <c r="E784" s="13">
        <f t="shared" si="53"/>
        <v>1.032</v>
      </c>
      <c r="F784" s="140">
        <v>0.91</v>
      </c>
      <c r="G784" s="140">
        <v>1.1000000000000001</v>
      </c>
    </row>
    <row r="785" spans="1:7" ht="18.75" customHeight="1">
      <c r="A785" s="15" t="s">
        <v>753</v>
      </c>
      <c r="B785" s="21" t="s">
        <v>704</v>
      </c>
      <c r="C785" s="9"/>
      <c r="D785" s="13"/>
      <c r="E785" s="22">
        <f t="shared" si="53"/>
        <v>0</v>
      </c>
      <c r="F785" s="140"/>
      <c r="G785" s="140"/>
    </row>
    <row r="786" spans="1:7" ht="20.25" customHeight="1">
      <c r="A786" s="11" t="s">
        <v>754</v>
      </c>
      <c r="B786" s="14" t="s">
        <v>706</v>
      </c>
      <c r="C786" s="9" t="s">
        <v>179</v>
      </c>
      <c r="D786" s="13"/>
      <c r="E786" s="22">
        <f t="shared" si="53"/>
        <v>0</v>
      </c>
      <c r="F786" s="140"/>
      <c r="G786" s="140"/>
    </row>
    <row r="787" spans="1:7">
      <c r="A787" s="15"/>
      <c r="B787" s="21" t="s">
        <v>15</v>
      </c>
      <c r="C787" s="9"/>
      <c r="D787" s="13">
        <v>1.68</v>
      </c>
      <c r="E787" s="13">
        <f t="shared" si="53"/>
        <v>2.016</v>
      </c>
      <c r="F787" s="140">
        <v>1.77</v>
      </c>
      <c r="G787" s="140">
        <v>2.13</v>
      </c>
    </row>
    <row r="788" spans="1:7">
      <c r="A788" s="15"/>
      <c r="B788" s="21" t="s">
        <v>19</v>
      </c>
      <c r="C788" s="9"/>
      <c r="D788" s="13">
        <v>0.86</v>
      </c>
      <c r="E788" s="13">
        <f t="shared" si="53"/>
        <v>1.032</v>
      </c>
      <c r="F788" s="140">
        <v>0.91</v>
      </c>
      <c r="G788" s="140">
        <v>1.1000000000000001</v>
      </c>
    </row>
    <row r="789" spans="1:7" ht="26.25" customHeight="1">
      <c r="A789" s="15" t="s">
        <v>755</v>
      </c>
      <c r="B789" s="21" t="s">
        <v>756</v>
      </c>
      <c r="C789" s="9"/>
      <c r="D789" s="13"/>
      <c r="E789" s="13"/>
      <c r="F789" s="140"/>
      <c r="G789" s="140"/>
    </row>
    <row r="790" spans="1:7" ht="26.25">
      <c r="A790" s="15" t="s">
        <v>757</v>
      </c>
      <c r="B790" s="21" t="s">
        <v>732</v>
      </c>
      <c r="C790" s="9" t="s">
        <v>179</v>
      </c>
      <c r="D790" s="13"/>
      <c r="E790" s="13"/>
      <c r="F790" s="140"/>
      <c r="G790" s="140"/>
    </row>
    <row r="791" spans="1:7">
      <c r="A791" s="15"/>
      <c r="B791" s="21" t="s">
        <v>15</v>
      </c>
      <c r="C791" s="9"/>
      <c r="D791" s="13">
        <v>0.96</v>
      </c>
      <c r="E791" s="13">
        <f t="shared" ref="E791:E819" si="54">D791*1.2</f>
        <v>1.1519999999999999</v>
      </c>
      <c r="F791" s="140">
        <f t="shared" ref="F791:F840" si="55">D791*105%</f>
        <v>1.008</v>
      </c>
      <c r="G791" s="140">
        <v>1.22</v>
      </c>
    </row>
    <row r="792" spans="1:7">
      <c r="A792" s="15"/>
      <c r="B792" s="21" t="s">
        <v>19</v>
      </c>
      <c r="C792" s="9"/>
      <c r="D792" s="13">
        <v>0.49</v>
      </c>
      <c r="E792" s="13">
        <f t="shared" si="54"/>
        <v>0.58799999999999997</v>
      </c>
      <c r="F792" s="140">
        <v>0.52</v>
      </c>
      <c r="G792" s="140">
        <v>0.63</v>
      </c>
    </row>
    <row r="793" spans="1:7">
      <c r="A793" s="15" t="s">
        <v>758</v>
      </c>
      <c r="B793" s="21" t="s">
        <v>704</v>
      </c>
      <c r="C793" s="9"/>
      <c r="D793" s="13"/>
      <c r="E793" s="13"/>
      <c r="F793" s="140"/>
      <c r="G793" s="140"/>
    </row>
    <row r="794" spans="1:7" ht="15" customHeight="1">
      <c r="A794" s="11" t="s">
        <v>759</v>
      </c>
      <c r="B794" s="14" t="s">
        <v>706</v>
      </c>
      <c r="C794" s="9" t="s">
        <v>179</v>
      </c>
      <c r="D794" s="13"/>
      <c r="E794" s="13"/>
      <c r="F794" s="140"/>
      <c r="G794" s="140"/>
    </row>
    <row r="795" spans="1:7">
      <c r="A795" s="15"/>
      <c r="B795" s="21" t="s">
        <v>15</v>
      </c>
      <c r="C795" s="9"/>
      <c r="D795" s="13">
        <v>0.96</v>
      </c>
      <c r="E795" s="13">
        <f t="shared" si="54"/>
        <v>1.1519999999999999</v>
      </c>
      <c r="F795" s="140">
        <f t="shared" si="55"/>
        <v>1.008</v>
      </c>
      <c r="G795" s="140">
        <v>1.22</v>
      </c>
    </row>
    <row r="796" spans="1:7">
      <c r="A796" s="15"/>
      <c r="B796" s="21" t="s">
        <v>19</v>
      </c>
      <c r="C796" s="9"/>
      <c r="D796" s="13">
        <v>0.49</v>
      </c>
      <c r="E796" s="13">
        <f t="shared" si="54"/>
        <v>0.58799999999999997</v>
      </c>
      <c r="F796" s="140">
        <v>0.52</v>
      </c>
      <c r="G796" s="140">
        <v>0.63</v>
      </c>
    </row>
    <row r="797" spans="1:7">
      <c r="A797" s="15" t="s">
        <v>760</v>
      </c>
      <c r="B797" s="21" t="s">
        <v>761</v>
      </c>
      <c r="C797" s="9" t="s">
        <v>179</v>
      </c>
      <c r="D797" s="13"/>
      <c r="E797" s="13"/>
      <c r="F797" s="140"/>
      <c r="G797" s="140"/>
    </row>
    <row r="798" spans="1:7">
      <c r="A798" s="15"/>
      <c r="B798" s="21" t="s">
        <v>15</v>
      </c>
      <c r="C798" s="9"/>
      <c r="D798" s="13">
        <v>1.05</v>
      </c>
      <c r="E798" s="13">
        <f t="shared" si="54"/>
        <v>1.26</v>
      </c>
      <c r="F798" s="140">
        <v>1.1100000000000001</v>
      </c>
      <c r="G798" s="140">
        <v>1.34</v>
      </c>
    </row>
    <row r="799" spans="1:7">
      <c r="A799" s="15"/>
      <c r="B799" s="21" t="s">
        <v>19</v>
      </c>
      <c r="C799" s="9"/>
      <c r="D799" s="13">
        <v>0.52</v>
      </c>
      <c r="E799" s="13">
        <f t="shared" si="54"/>
        <v>0.624</v>
      </c>
      <c r="F799" s="140">
        <f t="shared" si="55"/>
        <v>0.54600000000000004</v>
      </c>
      <c r="G799" s="140">
        <f t="shared" ref="G799:G837" si="56">F799*1.2</f>
        <v>0.6552</v>
      </c>
    </row>
    <row r="800" spans="1:7" ht="17.25" customHeight="1">
      <c r="A800" s="15" t="s">
        <v>762</v>
      </c>
      <c r="B800" s="21" t="s">
        <v>763</v>
      </c>
      <c r="C800" s="9" t="s">
        <v>179</v>
      </c>
      <c r="D800" s="13"/>
      <c r="E800" s="13"/>
      <c r="F800" s="140"/>
      <c r="G800" s="140"/>
    </row>
    <row r="801" spans="1:7">
      <c r="A801" s="15"/>
      <c r="B801" s="21" t="s">
        <v>15</v>
      </c>
      <c r="C801" s="9"/>
      <c r="D801" s="13">
        <v>3.61</v>
      </c>
      <c r="E801" s="13">
        <f t="shared" si="54"/>
        <v>4.3319999999999999</v>
      </c>
      <c r="F801" s="140">
        <f t="shared" si="55"/>
        <v>3.7905000000000002</v>
      </c>
      <c r="G801" s="140">
        <f t="shared" si="56"/>
        <v>4.5486000000000004</v>
      </c>
    </row>
    <row r="802" spans="1:7">
      <c r="A802" s="15"/>
      <c r="B802" s="21" t="s">
        <v>19</v>
      </c>
      <c r="C802" s="9"/>
      <c r="D802" s="13">
        <v>1.85</v>
      </c>
      <c r="E802" s="13">
        <f t="shared" si="54"/>
        <v>2.2200000000000002</v>
      </c>
      <c r="F802" s="140">
        <v>1.95</v>
      </c>
      <c r="G802" s="140">
        <f t="shared" si="56"/>
        <v>2.34</v>
      </c>
    </row>
    <row r="803" spans="1:7" ht="26.25">
      <c r="A803" s="36" t="s">
        <v>764</v>
      </c>
      <c r="B803" s="25" t="s">
        <v>765</v>
      </c>
      <c r="C803" s="9"/>
      <c r="D803" s="13"/>
      <c r="E803" s="13"/>
      <c r="F803" s="140"/>
      <c r="G803" s="140"/>
    </row>
    <row r="804" spans="1:7">
      <c r="A804" s="15" t="s">
        <v>766</v>
      </c>
      <c r="B804" s="21" t="s">
        <v>767</v>
      </c>
      <c r="C804" s="9" t="s">
        <v>179</v>
      </c>
      <c r="D804" s="13"/>
      <c r="E804" s="13"/>
      <c r="F804" s="140"/>
      <c r="G804" s="140"/>
    </row>
    <row r="805" spans="1:7">
      <c r="A805" s="15"/>
      <c r="B805" s="21" t="s">
        <v>15</v>
      </c>
      <c r="C805" s="9"/>
      <c r="D805" s="13">
        <v>0.12</v>
      </c>
      <c r="E805" s="13">
        <f t="shared" si="54"/>
        <v>0.14399999999999999</v>
      </c>
      <c r="F805" s="140">
        <f t="shared" si="55"/>
        <v>0.126</v>
      </c>
      <c r="G805" s="140">
        <v>0.16</v>
      </c>
    </row>
    <row r="806" spans="1:7">
      <c r="A806" s="15"/>
      <c r="B806" s="21" t="s">
        <v>19</v>
      </c>
      <c r="C806" s="9"/>
      <c r="D806" s="13">
        <v>0.06</v>
      </c>
      <c r="E806" s="13">
        <f t="shared" si="54"/>
        <v>7.1999999999999995E-2</v>
      </c>
      <c r="F806" s="140">
        <v>7.0000000000000007E-2</v>
      </c>
      <c r="G806" s="140">
        <v>0.09</v>
      </c>
    </row>
    <row r="807" spans="1:7">
      <c r="A807" s="15" t="s">
        <v>768</v>
      </c>
      <c r="B807" s="21" t="s">
        <v>769</v>
      </c>
      <c r="C807" s="9" t="s">
        <v>179</v>
      </c>
      <c r="D807" s="13"/>
      <c r="E807" s="13"/>
      <c r="F807" s="140"/>
      <c r="G807" s="140"/>
    </row>
    <row r="808" spans="1:7" ht="13.5" customHeight="1">
      <c r="A808" s="15"/>
      <c r="B808" s="21" t="s">
        <v>15</v>
      </c>
      <c r="C808" s="9"/>
      <c r="D808" s="13">
        <v>0.16</v>
      </c>
      <c r="E808" s="13">
        <f t="shared" si="54"/>
        <v>0.192</v>
      </c>
      <c r="F808" s="140">
        <f t="shared" si="55"/>
        <v>0.16800000000000001</v>
      </c>
      <c r="G808" s="140">
        <v>0.21</v>
      </c>
    </row>
    <row r="809" spans="1:7">
      <c r="A809" s="15"/>
      <c r="B809" s="21" t="s">
        <v>19</v>
      </c>
      <c r="C809" s="9"/>
      <c r="D809" s="13">
        <v>7.0000000000000007E-2</v>
      </c>
      <c r="E809" s="13">
        <f t="shared" si="54"/>
        <v>8.4000000000000005E-2</v>
      </c>
      <c r="F809" s="140">
        <v>0.08</v>
      </c>
      <c r="G809" s="140">
        <f t="shared" si="56"/>
        <v>9.6000000000000002E-2</v>
      </c>
    </row>
    <row r="810" spans="1:7" ht="26.25">
      <c r="A810" s="15" t="s">
        <v>770</v>
      </c>
      <c r="B810" s="21" t="s">
        <v>771</v>
      </c>
      <c r="C810" s="9" t="s">
        <v>179</v>
      </c>
      <c r="D810" s="13"/>
      <c r="E810" s="13"/>
      <c r="F810" s="140"/>
      <c r="G810" s="140"/>
    </row>
    <row r="811" spans="1:7" ht="12" customHeight="1">
      <c r="A811" s="15"/>
      <c r="B811" s="21" t="s">
        <v>15</v>
      </c>
      <c r="C811" s="9"/>
      <c r="D811" s="13">
        <v>2.04</v>
      </c>
      <c r="E811" s="13">
        <f t="shared" si="54"/>
        <v>2.448</v>
      </c>
      <c r="F811" s="140">
        <v>2.15</v>
      </c>
      <c r="G811" s="140">
        <f t="shared" si="56"/>
        <v>2.5799999999999996</v>
      </c>
    </row>
    <row r="812" spans="1:7">
      <c r="A812" s="15"/>
      <c r="B812" s="21" t="s">
        <v>19</v>
      </c>
      <c r="C812" s="9"/>
      <c r="D812" s="13">
        <v>2.04</v>
      </c>
      <c r="E812" s="13">
        <f t="shared" si="54"/>
        <v>2.448</v>
      </c>
      <c r="F812" s="140">
        <v>2.15</v>
      </c>
      <c r="G812" s="140">
        <f t="shared" si="56"/>
        <v>2.5799999999999996</v>
      </c>
    </row>
    <row r="813" spans="1:7" ht="26.25">
      <c r="A813" s="15" t="s">
        <v>772</v>
      </c>
      <c r="B813" s="21" t="s">
        <v>773</v>
      </c>
      <c r="C813" s="9"/>
      <c r="D813" s="13"/>
      <c r="E813" s="13"/>
      <c r="F813" s="140"/>
      <c r="G813" s="140"/>
    </row>
    <row r="814" spans="1:7">
      <c r="A814" s="15" t="s">
        <v>774</v>
      </c>
      <c r="B814" s="21" t="s">
        <v>775</v>
      </c>
      <c r="C814" s="9" t="s">
        <v>179</v>
      </c>
      <c r="D814" s="13"/>
      <c r="E814" s="13"/>
      <c r="F814" s="140"/>
      <c r="G814" s="140"/>
    </row>
    <row r="815" spans="1:7">
      <c r="A815" s="15"/>
      <c r="B815" s="21" t="s">
        <v>15</v>
      </c>
      <c r="C815" s="9"/>
      <c r="D815" s="13">
        <v>0.28999999999999998</v>
      </c>
      <c r="E815" s="13">
        <f t="shared" si="54"/>
        <v>0.34799999999999998</v>
      </c>
      <c r="F815" s="140">
        <v>0.31</v>
      </c>
      <c r="G815" s="140">
        <v>0.38</v>
      </c>
    </row>
    <row r="816" spans="1:7">
      <c r="A816" s="15"/>
      <c r="B816" s="21" t="s">
        <v>19</v>
      </c>
      <c r="C816" s="9"/>
      <c r="D816" s="13">
        <v>0.16</v>
      </c>
      <c r="E816" s="13">
        <f t="shared" si="54"/>
        <v>0.192</v>
      </c>
      <c r="F816" s="140">
        <f t="shared" si="55"/>
        <v>0.16800000000000001</v>
      </c>
      <c r="G816" s="140">
        <v>0.21</v>
      </c>
    </row>
    <row r="817" spans="1:7">
      <c r="A817" s="15" t="s">
        <v>776</v>
      </c>
      <c r="B817" s="21" t="s">
        <v>777</v>
      </c>
      <c r="C817" s="9" t="s">
        <v>179</v>
      </c>
      <c r="D817" s="13"/>
      <c r="E817" s="13"/>
      <c r="F817" s="140"/>
      <c r="G817" s="140"/>
    </row>
    <row r="818" spans="1:7">
      <c r="A818" s="15"/>
      <c r="B818" s="21" t="s">
        <v>15</v>
      </c>
      <c r="C818" s="9"/>
      <c r="D818" s="13">
        <v>0.66</v>
      </c>
      <c r="E818" s="13">
        <f t="shared" si="54"/>
        <v>0.79200000000000004</v>
      </c>
      <c r="F818" s="140">
        <v>0.7</v>
      </c>
      <c r="G818" s="140">
        <f t="shared" si="56"/>
        <v>0.84</v>
      </c>
    </row>
    <row r="819" spans="1:7">
      <c r="A819" s="24"/>
      <c r="B819" s="21" t="s">
        <v>19</v>
      </c>
      <c r="C819" s="9"/>
      <c r="D819" s="13">
        <v>0.33</v>
      </c>
      <c r="E819" s="13">
        <f t="shared" si="54"/>
        <v>0.39600000000000002</v>
      </c>
      <c r="F819" s="140">
        <f t="shared" si="55"/>
        <v>0.34650000000000003</v>
      </c>
      <c r="G819" s="140">
        <f t="shared" si="56"/>
        <v>0.4158</v>
      </c>
    </row>
    <row r="820" spans="1:7" ht="26.25">
      <c r="A820" s="36" t="s">
        <v>778</v>
      </c>
      <c r="B820" s="25" t="s">
        <v>779</v>
      </c>
      <c r="C820" s="9" t="s">
        <v>179</v>
      </c>
      <c r="D820" s="13"/>
      <c r="E820" s="13"/>
      <c r="F820" s="140"/>
      <c r="G820" s="140"/>
    </row>
    <row r="821" spans="1:7">
      <c r="A821" s="15"/>
      <c r="B821" s="21" t="s">
        <v>15</v>
      </c>
      <c r="C821" s="9"/>
      <c r="D821" s="13">
        <v>6.26</v>
      </c>
      <c r="E821" s="13">
        <f t="shared" ref="E821:E822" si="57">D821*1.2</f>
        <v>7.5119999999999996</v>
      </c>
      <c r="F821" s="140">
        <v>6.58</v>
      </c>
      <c r="G821" s="140">
        <f t="shared" si="56"/>
        <v>7.8959999999999999</v>
      </c>
    </row>
    <row r="822" spans="1:7">
      <c r="A822" s="15"/>
      <c r="B822" s="21" t="s">
        <v>19</v>
      </c>
      <c r="C822" s="9"/>
      <c r="D822" s="13">
        <v>4.5</v>
      </c>
      <c r="E822" s="13">
        <f t="shared" si="57"/>
        <v>5.3999999999999995</v>
      </c>
      <c r="F822" s="140">
        <f t="shared" si="55"/>
        <v>4.7250000000000005</v>
      </c>
      <c r="G822" s="140">
        <v>5.68</v>
      </c>
    </row>
    <row r="823" spans="1:7" ht="26.25">
      <c r="A823" s="24" t="s">
        <v>780</v>
      </c>
      <c r="B823" s="21" t="s">
        <v>781</v>
      </c>
      <c r="C823" s="9"/>
      <c r="D823" s="13"/>
      <c r="E823" s="13"/>
      <c r="F823" s="140"/>
      <c r="G823" s="140"/>
    </row>
    <row r="824" spans="1:7">
      <c r="A824" s="15" t="s">
        <v>782</v>
      </c>
      <c r="B824" s="21" t="s">
        <v>783</v>
      </c>
      <c r="C824" s="9" t="s">
        <v>179</v>
      </c>
      <c r="D824" s="13"/>
      <c r="E824" s="13"/>
      <c r="F824" s="140"/>
      <c r="G824" s="140"/>
    </row>
    <row r="825" spans="1:7">
      <c r="A825" s="15"/>
      <c r="B825" s="21" t="s">
        <v>15</v>
      </c>
      <c r="C825" s="9"/>
      <c r="D825" s="13">
        <v>2.17</v>
      </c>
      <c r="E825" s="13">
        <f t="shared" ref="E825:E852" si="58">D825*1.2</f>
        <v>2.6039999999999996</v>
      </c>
      <c r="F825" s="140">
        <f t="shared" si="55"/>
        <v>2.2785000000000002</v>
      </c>
      <c r="G825" s="140">
        <v>2.74</v>
      </c>
    </row>
    <row r="826" spans="1:7">
      <c r="A826" s="15"/>
      <c r="B826" s="21" t="s">
        <v>19</v>
      </c>
      <c r="C826" s="9"/>
      <c r="D826" s="13">
        <v>1.05</v>
      </c>
      <c r="E826" s="13">
        <f t="shared" si="58"/>
        <v>1.26</v>
      </c>
      <c r="F826" s="140">
        <v>1.1100000000000001</v>
      </c>
      <c r="G826" s="140">
        <v>1.34</v>
      </c>
    </row>
    <row r="827" spans="1:7">
      <c r="A827" s="15" t="s">
        <v>784</v>
      </c>
      <c r="B827" s="21" t="s">
        <v>785</v>
      </c>
      <c r="C827" s="9"/>
      <c r="D827" s="13"/>
      <c r="E827" s="22">
        <f t="shared" si="58"/>
        <v>0</v>
      </c>
      <c r="F827" s="140"/>
      <c r="G827" s="140"/>
    </row>
    <row r="828" spans="1:7">
      <c r="A828" s="15" t="s">
        <v>786</v>
      </c>
      <c r="B828" s="21" t="s">
        <v>787</v>
      </c>
      <c r="C828" s="9" t="s">
        <v>179</v>
      </c>
      <c r="D828" s="13"/>
      <c r="E828" s="22">
        <f t="shared" si="58"/>
        <v>0</v>
      </c>
      <c r="F828" s="140"/>
      <c r="G828" s="140"/>
    </row>
    <row r="829" spans="1:7">
      <c r="A829" s="15"/>
      <c r="B829" s="21" t="s">
        <v>15</v>
      </c>
      <c r="C829" s="9"/>
      <c r="D829" s="13">
        <v>0.5</v>
      </c>
      <c r="E829" s="13">
        <f t="shared" si="58"/>
        <v>0.6</v>
      </c>
      <c r="F829" s="140">
        <f t="shared" si="55"/>
        <v>0.52500000000000002</v>
      </c>
      <c r="G829" s="140">
        <v>0.64</v>
      </c>
    </row>
    <row r="830" spans="1:7">
      <c r="A830" s="15"/>
      <c r="B830" s="21" t="s">
        <v>19</v>
      </c>
      <c r="C830" s="9"/>
      <c r="D830" s="13">
        <v>0.25</v>
      </c>
      <c r="E830" s="13">
        <f t="shared" si="58"/>
        <v>0.3</v>
      </c>
      <c r="F830" s="140">
        <v>0.27</v>
      </c>
      <c r="G830" s="140">
        <v>0.33</v>
      </c>
    </row>
    <row r="831" spans="1:7">
      <c r="A831" s="15" t="s">
        <v>788</v>
      </c>
      <c r="B831" s="21" t="s">
        <v>789</v>
      </c>
      <c r="C831" s="9" t="s">
        <v>179</v>
      </c>
      <c r="D831" s="13"/>
      <c r="E831" s="22">
        <f t="shared" si="58"/>
        <v>0</v>
      </c>
      <c r="F831" s="140"/>
      <c r="G831" s="140"/>
    </row>
    <row r="832" spans="1:7" ht="12.75" customHeight="1">
      <c r="A832" s="15"/>
      <c r="B832" s="21" t="s">
        <v>15</v>
      </c>
      <c r="C832" s="9"/>
      <c r="D832" s="13">
        <v>0.5</v>
      </c>
      <c r="E832" s="13">
        <f t="shared" si="58"/>
        <v>0.6</v>
      </c>
      <c r="F832" s="140">
        <f t="shared" si="55"/>
        <v>0.52500000000000002</v>
      </c>
      <c r="G832" s="140">
        <v>0.64</v>
      </c>
    </row>
    <row r="833" spans="1:7">
      <c r="A833" s="15"/>
      <c r="B833" s="21" t="s">
        <v>19</v>
      </c>
      <c r="C833" s="9"/>
      <c r="D833" s="13">
        <v>0.25</v>
      </c>
      <c r="E833" s="13">
        <f t="shared" si="58"/>
        <v>0.3</v>
      </c>
      <c r="F833" s="140">
        <v>0.27</v>
      </c>
      <c r="G833" s="140">
        <v>0.33</v>
      </c>
    </row>
    <row r="834" spans="1:7" ht="26.25">
      <c r="A834" s="15" t="s">
        <v>790</v>
      </c>
      <c r="B834" s="21" t="s">
        <v>791</v>
      </c>
      <c r="C834" s="9"/>
      <c r="D834" s="13"/>
      <c r="E834" s="13"/>
      <c r="F834" s="140"/>
      <c r="G834" s="140"/>
    </row>
    <row r="835" spans="1:7" ht="14.25" customHeight="1">
      <c r="A835" s="15" t="s">
        <v>792</v>
      </c>
      <c r="B835" s="21" t="s">
        <v>793</v>
      </c>
      <c r="C835" s="9" t="s">
        <v>179</v>
      </c>
      <c r="D835" s="13"/>
      <c r="E835" s="13"/>
      <c r="F835" s="140"/>
      <c r="G835" s="140"/>
    </row>
    <row r="836" spans="1:7" ht="11.25" customHeight="1">
      <c r="A836" s="15"/>
      <c r="B836" s="21" t="s">
        <v>15</v>
      </c>
      <c r="C836" s="9"/>
      <c r="D836" s="13">
        <v>0.21</v>
      </c>
      <c r="E836" s="13">
        <f t="shared" si="58"/>
        <v>0.252</v>
      </c>
      <c r="F836" s="140">
        <f t="shared" si="55"/>
        <v>0.2205</v>
      </c>
      <c r="G836" s="140">
        <v>0.27</v>
      </c>
    </row>
    <row r="837" spans="1:7" ht="12.75" customHeight="1">
      <c r="A837" s="15"/>
      <c r="B837" s="21" t="s">
        <v>19</v>
      </c>
      <c r="C837" s="9"/>
      <c r="D837" s="13">
        <v>0.09</v>
      </c>
      <c r="E837" s="13">
        <f t="shared" si="58"/>
        <v>0.108</v>
      </c>
      <c r="F837" s="140">
        <v>0.1</v>
      </c>
      <c r="G837" s="140">
        <f t="shared" si="56"/>
        <v>0.12</v>
      </c>
    </row>
    <row r="838" spans="1:7">
      <c r="A838" s="15" t="s">
        <v>794</v>
      </c>
      <c r="B838" s="21" t="s">
        <v>795</v>
      </c>
      <c r="C838" s="9"/>
      <c r="D838" s="13"/>
      <c r="E838" s="13"/>
      <c r="F838" s="140"/>
      <c r="G838" s="140"/>
    </row>
    <row r="839" spans="1:7" ht="24" customHeight="1">
      <c r="A839" s="15" t="s">
        <v>796</v>
      </c>
      <c r="B839" s="21" t="s">
        <v>797</v>
      </c>
      <c r="C839" s="9" t="s">
        <v>179</v>
      </c>
      <c r="D839" s="13"/>
      <c r="E839" s="13"/>
      <c r="F839" s="140"/>
      <c r="G839" s="140"/>
    </row>
    <row r="840" spans="1:7">
      <c r="A840" s="15"/>
      <c r="B840" s="21" t="s">
        <v>15</v>
      </c>
      <c r="C840" s="9"/>
      <c r="D840" s="13">
        <v>2.17</v>
      </c>
      <c r="E840" s="13">
        <f t="shared" si="58"/>
        <v>2.6039999999999996</v>
      </c>
      <c r="F840" s="140">
        <f t="shared" si="55"/>
        <v>2.2785000000000002</v>
      </c>
      <c r="G840" s="140">
        <v>2.74</v>
      </c>
    </row>
    <row r="841" spans="1:7">
      <c r="A841" s="15"/>
      <c r="B841" s="21" t="s">
        <v>19</v>
      </c>
      <c r="C841" s="9"/>
      <c r="D841" s="13">
        <v>1.05</v>
      </c>
      <c r="E841" s="13">
        <f t="shared" si="58"/>
        <v>1.26</v>
      </c>
      <c r="F841" s="140">
        <v>1.1100000000000001</v>
      </c>
      <c r="G841" s="140">
        <v>1.34</v>
      </c>
    </row>
    <row r="842" spans="1:7">
      <c r="A842" s="15" t="s">
        <v>798</v>
      </c>
      <c r="B842" s="21" t="s">
        <v>799</v>
      </c>
      <c r="C842" s="9"/>
      <c r="D842" s="13"/>
      <c r="E842" s="13"/>
      <c r="F842" s="140"/>
      <c r="G842" s="140"/>
    </row>
    <row r="843" spans="1:7">
      <c r="A843" s="15" t="s">
        <v>800</v>
      </c>
      <c r="B843" s="21" t="s">
        <v>801</v>
      </c>
      <c r="C843" s="9" t="s">
        <v>179</v>
      </c>
      <c r="D843" s="13"/>
      <c r="E843" s="13"/>
      <c r="F843" s="140"/>
      <c r="G843" s="140"/>
    </row>
    <row r="844" spans="1:7">
      <c r="A844" s="15"/>
      <c r="B844" s="21" t="s">
        <v>15</v>
      </c>
      <c r="C844" s="9"/>
      <c r="D844" s="13">
        <v>2.17</v>
      </c>
      <c r="E844" s="13">
        <f t="shared" si="58"/>
        <v>2.6039999999999996</v>
      </c>
      <c r="F844" s="140">
        <f t="shared" ref="F844:F852" si="59">D844*105%</f>
        <v>2.2785000000000002</v>
      </c>
      <c r="G844" s="140">
        <v>2.74</v>
      </c>
    </row>
    <row r="845" spans="1:7">
      <c r="A845" s="15"/>
      <c r="B845" s="21" t="s">
        <v>19</v>
      </c>
      <c r="C845" s="9"/>
      <c r="D845" s="13">
        <v>1.05</v>
      </c>
      <c r="E845" s="13">
        <f t="shared" si="58"/>
        <v>1.26</v>
      </c>
      <c r="F845" s="140">
        <v>1.1100000000000001</v>
      </c>
      <c r="G845" s="140">
        <v>1.34</v>
      </c>
    </row>
    <row r="846" spans="1:7">
      <c r="A846" s="15" t="s">
        <v>802</v>
      </c>
      <c r="B846" s="21" t="s">
        <v>803</v>
      </c>
      <c r="C846" s="9"/>
      <c r="D846" s="13"/>
      <c r="E846" s="22">
        <f t="shared" si="58"/>
        <v>0</v>
      </c>
      <c r="F846" s="140"/>
      <c r="G846" s="140"/>
    </row>
    <row r="847" spans="1:7">
      <c r="A847" s="15" t="s">
        <v>804</v>
      </c>
      <c r="B847" s="21" t="s">
        <v>805</v>
      </c>
      <c r="C847" s="9" t="s">
        <v>179</v>
      </c>
      <c r="D847" s="13"/>
      <c r="E847" s="22">
        <f t="shared" si="58"/>
        <v>0</v>
      </c>
      <c r="F847" s="140"/>
      <c r="G847" s="140"/>
    </row>
    <row r="848" spans="1:7">
      <c r="A848" s="15"/>
      <c r="B848" s="21" t="s">
        <v>15</v>
      </c>
      <c r="C848" s="9"/>
      <c r="D848" s="13">
        <v>1.06</v>
      </c>
      <c r="E848" s="13">
        <f t="shared" si="58"/>
        <v>1.272</v>
      </c>
      <c r="F848" s="140">
        <v>1.1200000000000001</v>
      </c>
      <c r="G848" s="140">
        <v>1.35</v>
      </c>
    </row>
    <row r="849" spans="1:7">
      <c r="A849" s="15"/>
      <c r="B849" s="21" t="s">
        <v>19</v>
      </c>
      <c r="C849" s="9"/>
      <c r="D849" s="13">
        <v>0.53</v>
      </c>
      <c r="E849" s="13">
        <f t="shared" si="58"/>
        <v>0.63600000000000001</v>
      </c>
      <c r="F849" s="140">
        <f t="shared" si="59"/>
        <v>0.55650000000000011</v>
      </c>
      <c r="G849" s="140">
        <v>0.68</v>
      </c>
    </row>
    <row r="850" spans="1:7">
      <c r="A850" s="15" t="s">
        <v>806</v>
      </c>
      <c r="B850" s="21" t="s">
        <v>807</v>
      </c>
      <c r="C850" s="9" t="s">
        <v>179</v>
      </c>
      <c r="D850" s="13"/>
      <c r="E850" s="22">
        <f t="shared" si="58"/>
        <v>0</v>
      </c>
      <c r="F850" s="140"/>
      <c r="G850" s="140"/>
    </row>
    <row r="851" spans="1:7">
      <c r="A851" s="15"/>
      <c r="B851" s="21" t="s">
        <v>15</v>
      </c>
      <c r="C851" s="9"/>
      <c r="D851" s="13">
        <v>1.06</v>
      </c>
      <c r="E851" s="13">
        <f t="shared" si="58"/>
        <v>1.272</v>
      </c>
      <c r="F851" s="140">
        <v>1.1200000000000001</v>
      </c>
      <c r="G851" s="140">
        <v>1.35</v>
      </c>
    </row>
    <row r="852" spans="1:7">
      <c r="A852" s="15"/>
      <c r="B852" s="21" t="s">
        <v>19</v>
      </c>
      <c r="C852" s="9"/>
      <c r="D852" s="13">
        <v>0.53</v>
      </c>
      <c r="E852" s="13">
        <f t="shared" si="58"/>
        <v>0.63600000000000001</v>
      </c>
      <c r="F852" s="140">
        <f t="shared" si="59"/>
        <v>0.55650000000000011</v>
      </c>
      <c r="G852" s="140">
        <v>0.68</v>
      </c>
    </row>
    <row r="853" spans="1:7" ht="26.25">
      <c r="A853" s="38"/>
      <c r="B853" s="39" t="s">
        <v>808</v>
      </c>
      <c r="C853" s="19"/>
      <c r="D853" s="20"/>
      <c r="E853" s="29"/>
      <c r="F853" s="150"/>
      <c r="G853" s="150"/>
    </row>
    <row r="854" spans="1:7">
      <c r="A854" s="38"/>
      <c r="B854" s="40" t="s">
        <v>809</v>
      </c>
      <c r="C854" s="19" t="s">
        <v>171</v>
      </c>
      <c r="D854" s="20"/>
      <c r="E854" s="29"/>
      <c r="F854" s="150"/>
      <c r="G854" s="150"/>
    </row>
    <row r="855" spans="1:7">
      <c r="A855" s="38"/>
      <c r="B855" s="40"/>
      <c r="C855" s="19"/>
      <c r="D855" s="20"/>
      <c r="E855" s="29"/>
      <c r="F855" s="150"/>
      <c r="G855" s="150"/>
    </row>
    <row r="856" spans="1:7">
      <c r="A856" s="38"/>
      <c r="B856" s="40" t="s">
        <v>810</v>
      </c>
      <c r="C856" s="19" t="s">
        <v>172</v>
      </c>
      <c r="D856" s="20"/>
      <c r="E856" s="29"/>
      <c r="F856" s="150"/>
      <c r="G856" s="150"/>
    </row>
    <row r="857" spans="1:7">
      <c r="F857" s="150"/>
      <c r="G857" s="150"/>
    </row>
    <row r="858" spans="1:7">
      <c r="F858" s="150"/>
      <c r="G858" s="150"/>
    </row>
    <row r="859" spans="1:7">
      <c r="F859" s="150"/>
      <c r="G859" s="150"/>
    </row>
    <row r="860" spans="1:7">
      <c r="F860" s="150"/>
      <c r="G860" s="150"/>
    </row>
    <row r="861" spans="1:7">
      <c r="F861" s="150"/>
      <c r="G861" s="150"/>
    </row>
    <row r="862" spans="1:7">
      <c r="F862" s="150"/>
      <c r="G862" s="150"/>
    </row>
    <row r="863" spans="1:7">
      <c r="F863" s="150"/>
      <c r="G863" s="150"/>
    </row>
    <row r="864" spans="1:7">
      <c r="F864" s="150"/>
      <c r="G864" s="150"/>
    </row>
    <row r="865" spans="6:7">
      <c r="F865" s="150"/>
      <c r="G865" s="150"/>
    </row>
    <row r="866" spans="6:7">
      <c r="F866" s="150"/>
      <c r="G866" s="150"/>
    </row>
    <row r="867" spans="6:7">
      <c r="F867" s="150"/>
      <c r="G867" s="150"/>
    </row>
    <row r="868" spans="6:7">
      <c r="F868" s="150"/>
      <c r="G868" s="150"/>
    </row>
    <row r="869" spans="6:7">
      <c r="F869" s="150"/>
      <c r="G869" s="150"/>
    </row>
    <row r="870" spans="6:7">
      <c r="F870" s="150"/>
      <c r="G870" s="150"/>
    </row>
    <row r="871" spans="6:7">
      <c r="F871" s="150"/>
      <c r="G871" s="150"/>
    </row>
    <row r="872" spans="6:7">
      <c r="F872" s="150"/>
      <c r="G872" s="150"/>
    </row>
    <row r="873" spans="6:7">
      <c r="F873" s="150"/>
      <c r="G873" s="150"/>
    </row>
    <row r="874" spans="6:7">
      <c r="F874" s="150"/>
      <c r="G874" s="150"/>
    </row>
    <row r="875" spans="6:7">
      <c r="F875" s="150"/>
      <c r="G875" s="150"/>
    </row>
    <row r="876" spans="6:7">
      <c r="F876" s="150"/>
      <c r="G876" s="150"/>
    </row>
    <row r="877" spans="6:7">
      <c r="F877" s="150"/>
      <c r="G877" s="150"/>
    </row>
    <row r="878" spans="6:7">
      <c r="F878" s="150"/>
      <c r="G878" s="150"/>
    </row>
    <row r="879" spans="6:7">
      <c r="F879" s="150"/>
      <c r="G879" s="150"/>
    </row>
    <row r="880" spans="6:7">
      <c r="F880" s="150"/>
      <c r="G880" s="150"/>
    </row>
    <row r="881" spans="6:7">
      <c r="F881" s="150"/>
      <c r="G881" s="150"/>
    </row>
    <row r="882" spans="6:7">
      <c r="F882" s="150"/>
      <c r="G882" s="150"/>
    </row>
    <row r="883" spans="6:7">
      <c r="F883" s="150"/>
      <c r="G883" s="150"/>
    </row>
    <row r="884" spans="6:7">
      <c r="F884" s="150"/>
      <c r="G884" s="150"/>
    </row>
    <row r="885" spans="6:7">
      <c r="F885" s="150"/>
      <c r="G885" s="150"/>
    </row>
    <row r="886" spans="6:7">
      <c r="F886" s="150"/>
      <c r="G886" s="150"/>
    </row>
    <row r="887" spans="6:7">
      <c r="F887" s="150"/>
      <c r="G887" s="150"/>
    </row>
    <row r="888" spans="6:7">
      <c r="F888" s="150"/>
      <c r="G888" s="150"/>
    </row>
    <row r="889" spans="6:7">
      <c r="F889" s="150"/>
      <c r="G889" s="150"/>
    </row>
    <row r="890" spans="6:7">
      <c r="F890" s="150"/>
      <c r="G890" s="150"/>
    </row>
    <row r="891" spans="6:7">
      <c r="F891" s="150"/>
      <c r="G891" s="150"/>
    </row>
    <row r="892" spans="6:7">
      <c r="F892" s="150"/>
      <c r="G892" s="150"/>
    </row>
    <row r="893" spans="6:7">
      <c r="F893" s="150"/>
      <c r="G893" s="150"/>
    </row>
    <row r="894" spans="6:7">
      <c r="F894" s="150"/>
      <c r="G894" s="150"/>
    </row>
    <row r="895" spans="6:7">
      <c r="F895" s="150"/>
      <c r="G895" s="150"/>
    </row>
    <row r="896" spans="6:7">
      <c r="F896" s="150"/>
      <c r="G896" s="150"/>
    </row>
    <row r="897" spans="6:7">
      <c r="F897" s="150"/>
      <c r="G897" s="150"/>
    </row>
    <row r="898" spans="6:7">
      <c r="F898" s="150"/>
      <c r="G898" s="150"/>
    </row>
    <row r="899" spans="6:7">
      <c r="F899" s="150"/>
      <c r="G899" s="150"/>
    </row>
    <row r="900" spans="6:7">
      <c r="F900" s="150"/>
      <c r="G900" s="150"/>
    </row>
    <row r="901" spans="6:7">
      <c r="F901" s="150"/>
      <c r="G901" s="150"/>
    </row>
    <row r="902" spans="6:7">
      <c r="F902" s="150"/>
      <c r="G902" s="150"/>
    </row>
    <row r="903" spans="6:7">
      <c r="F903" s="150"/>
      <c r="G903" s="150"/>
    </row>
    <row r="904" spans="6:7">
      <c r="F904" s="150"/>
      <c r="G904" s="150"/>
    </row>
    <row r="905" spans="6:7">
      <c r="F905" s="150"/>
      <c r="G905" s="150"/>
    </row>
    <row r="906" spans="6:7">
      <c r="F906" s="150"/>
      <c r="G906" s="150"/>
    </row>
    <row r="907" spans="6:7">
      <c r="F907" s="150"/>
      <c r="G907" s="150"/>
    </row>
    <row r="908" spans="6:7">
      <c r="F908" s="150"/>
      <c r="G908" s="150"/>
    </row>
    <row r="909" spans="6:7">
      <c r="F909" s="150"/>
      <c r="G909" s="150"/>
    </row>
    <row r="910" spans="6:7">
      <c r="F910" s="150"/>
      <c r="G910" s="150"/>
    </row>
    <row r="911" spans="6:7">
      <c r="F911" s="150"/>
      <c r="G911" s="150"/>
    </row>
    <row r="912" spans="6:7">
      <c r="F912" s="150"/>
      <c r="G912" s="150"/>
    </row>
    <row r="913" spans="6:7">
      <c r="F913" s="150"/>
      <c r="G913" s="150"/>
    </row>
    <row r="914" spans="6:7">
      <c r="F914" s="150"/>
      <c r="G914" s="150"/>
    </row>
    <row r="915" spans="6:7">
      <c r="F915" s="150"/>
      <c r="G915" s="150"/>
    </row>
    <row r="916" spans="6:7">
      <c r="F916" s="150"/>
      <c r="G916" s="150"/>
    </row>
    <row r="917" spans="6:7">
      <c r="F917" s="150"/>
      <c r="G917" s="150"/>
    </row>
    <row r="918" spans="6:7">
      <c r="F918" s="150"/>
      <c r="G918" s="150"/>
    </row>
    <row r="919" spans="6:7">
      <c r="F919" s="150"/>
      <c r="G919" s="150"/>
    </row>
    <row r="920" spans="6:7">
      <c r="F920" s="150"/>
      <c r="G920" s="150"/>
    </row>
    <row r="921" spans="6:7">
      <c r="F921" s="150"/>
      <c r="G921" s="150"/>
    </row>
    <row r="922" spans="6:7">
      <c r="F922" s="150"/>
      <c r="G922" s="150"/>
    </row>
    <row r="923" spans="6:7">
      <c r="F923" s="150"/>
      <c r="G923" s="150"/>
    </row>
    <row r="924" spans="6:7">
      <c r="F924" s="150"/>
      <c r="G924" s="150"/>
    </row>
    <row r="925" spans="6:7">
      <c r="F925" s="150"/>
      <c r="G925" s="150"/>
    </row>
    <row r="926" spans="6:7">
      <c r="F926" s="150"/>
      <c r="G926" s="150"/>
    </row>
    <row r="927" spans="6:7">
      <c r="F927" s="150"/>
      <c r="G927" s="150"/>
    </row>
    <row r="928" spans="6:7">
      <c r="F928" s="150"/>
      <c r="G928" s="150"/>
    </row>
    <row r="929" spans="6:7">
      <c r="F929" s="150"/>
      <c r="G929" s="150"/>
    </row>
    <row r="930" spans="6:7">
      <c r="F930" s="150"/>
      <c r="G930" s="150"/>
    </row>
    <row r="931" spans="6:7">
      <c r="F931" s="150"/>
      <c r="G931" s="150"/>
    </row>
    <row r="932" spans="6:7">
      <c r="F932" s="150"/>
      <c r="G932" s="150"/>
    </row>
    <row r="933" spans="6:7">
      <c r="F933" s="150"/>
      <c r="G933" s="150"/>
    </row>
  </sheetData>
  <mergeCells count="6">
    <mergeCell ref="A6:G6"/>
    <mergeCell ref="C1:E1"/>
    <mergeCell ref="A5:E5"/>
    <mergeCell ref="C2:F2"/>
    <mergeCell ref="C3:F3"/>
    <mergeCell ref="C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7"/>
  <sheetViews>
    <sheetView topLeftCell="A52" workbookViewId="0">
      <selection activeCell="A55" sqref="A55"/>
    </sheetView>
  </sheetViews>
  <sheetFormatPr defaultRowHeight="12.75"/>
  <cols>
    <col min="1" max="1" width="2.28515625" style="121" customWidth="1"/>
    <col min="2" max="2" width="3" style="121" customWidth="1"/>
    <col min="3" max="3" width="2.140625" style="121" customWidth="1"/>
    <col min="4" max="4" width="2.85546875" style="125" hidden="1" customWidth="1"/>
    <col min="5" max="5" width="3.42578125" style="125" hidden="1" customWidth="1"/>
    <col min="6" max="6" width="2.5703125" style="125" hidden="1" customWidth="1"/>
    <col min="7" max="7" width="30.140625" style="125" customWidth="1"/>
    <col min="8" max="8" width="23.140625" style="48" customWidth="1"/>
    <col min="9" max="10" width="8.140625" style="126" hidden="1" customWidth="1"/>
    <col min="11" max="11" width="13.28515625" style="126" hidden="1" customWidth="1"/>
    <col min="12" max="12" width="8.28515625" style="43" hidden="1" customWidth="1"/>
    <col min="13" max="13" width="8.140625" style="43" hidden="1" customWidth="1"/>
    <col min="14" max="14" width="13.7109375" style="43" hidden="1" customWidth="1"/>
    <col min="15" max="15" width="9.28515625" style="43" hidden="1" customWidth="1"/>
    <col min="16" max="16" width="9.140625" style="43" hidden="1" customWidth="1"/>
    <col min="17" max="17" width="0.140625" style="42" customWidth="1"/>
    <col min="18" max="18" width="6.85546875" style="44" hidden="1" customWidth="1"/>
    <col min="19" max="19" width="6.85546875" style="44" customWidth="1"/>
    <col min="20" max="20" width="7.42578125" style="44" customWidth="1"/>
    <col min="21" max="23" width="12.85546875" style="42" customWidth="1"/>
    <col min="24" max="256" width="9.140625" style="43"/>
    <col min="257" max="257" width="2.28515625" style="43" customWidth="1"/>
    <col min="258" max="258" width="3" style="43" customWidth="1"/>
    <col min="259" max="259" width="2.140625" style="43" customWidth="1"/>
    <col min="260" max="262" width="0" style="43" hidden="1" customWidth="1"/>
    <col min="263" max="263" width="30.140625" style="43" customWidth="1"/>
    <col min="264" max="264" width="23.140625" style="43" customWidth="1"/>
    <col min="265" max="272" width="0" style="43" hidden="1" customWidth="1"/>
    <col min="273" max="273" width="0.140625" style="43" customWidth="1"/>
    <col min="274" max="274" width="0" style="43" hidden="1" customWidth="1"/>
    <col min="275" max="275" width="6.85546875" style="43" customWidth="1"/>
    <col min="276" max="276" width="7.42578125" style="43" customWidth="1"/>
    <col min="277" max="279" width="12.85546875" style="43" customWidth="1"/>
    <col min="280" max="512" width="9.140625" style="43"/>
    <col min="513" max="513" width="2.28515625" style="43" customWidth="1"/>
    <col min="514" max="514" width="3" style="43" customWidth="1"/>
    <col min="515" max="515" width="2.140625" style="43" customWidth="1"/>
    <col min="516" max="518" width="0" style="43" hidden="1" customWidth="1"/>
    <col min="519" max="519" width="30.140625" style="43" customWidth="1"/>
    <col min="520" max="520" width="23.140625" style="43" customWidth="1"/>
    <col min="521" max="528" width="0" style="43" hidden="1" customWidth="1"/>
    <col min="529" max="529" width="0.140625" style="43" customWidth="1"/>
    <col min="530" max="530" width="0" style="43" hidden="1" customWidth="1"/>
    <col min="531" max="531" width="6.85546875" style="43" customWidth="1"/>
    <col min="532" max="532" width="7.42578125" style="43" customWidth="1"/>
    <col min="533" max="535" width="12.85546875" style="43" customWidth="1"/>
    <col min="536" max="768" width="9.140625" style="43"/>
    <col min="769" max="769" width="2.28515625" style="43" customWidth="1"/>
    <col min="770" max="770" width="3" style="43" customWidth="1"/>
    <col min="771" max="771" width="2.140625" style="43" customWidth="1"/>
    <col min="772" max="774" width="0" style="43" hidden="1" customWidth="1"/>
    <col min="775" max="775" width="30.140625" style="43" customWidth="1"/>
    <col min="776" max="776" width="23.140625" style="43" customWidth="1"/>
    <col min="777" max="784" width="0" style="43" hidden="1" customWidth="1"/>
    <col min="785" max="785" width="0.140625" style="43" customWidth="1"/>
    <col min="786" max="786" width="0" style="43" hidden="1" customWidth="1"/>
    <col min="787" max="787" width="6.85546875" style="43" customWidth="1"/>
    <col min="788" max="788" width="7.42578125" style="43" customWidth="1"/>
    <col min="789" max="791" width="12.85546875" style="43" customWidth="1"/>
    <col min="792" max="1024" width="9.140625" style="43"/>
    <col min="1025" max="1025" width="2.28515625" style="43" customWidth="1"/>
    <col min="1026" max="1026" width="3" style="43" customWidth="1"/>
    <col min="1027" max="1027" width="2.140625" style="43" customWidth="1"/>
    <col min="1028" max="1030" width="0" style="43" hidden="1" customWidth="1"/>
    <col min="1031" max="1031" width="30.140625" style="43" customWidth="1"/>
    <col min="1032" max="1032" width="23.140625" style="43" customWidth="1"/>
    <col min="1033" max="1040" width="0" style="43" hidden="1" customWidth="1"/>
    <col min="1041" max="1041" width="0.140625" style="43" customWidth="1"/>
    <col min="1042" max="1042" width="0" style="43" hidden="1" customWidth="1"/>
    <col min="1043" max="1043" width="6.85546875" style="43" customWidth="1"/>
    <col min="1044" max="1044" width="7.42578125" style="43" customWidth="1"/>
    <col min="1045" max="1047" width="12.85546875" style="43" customWidth="1"/>
    <col min="1048" max="1280" width="9.140625" style="43"/>
    <col min="1281" max="1281" width="2.28515625" style="43" customWidth="1"/>
    <col min="1282" max="1282" width="3" style="43" customWidth="1"/>
    <col min="1283" max="1283" width="2.140625" style="43" customWidth="1"/>
    <col min="1284" max="1286" width="0" style="43" hidden="1" customWidth="1"/>
    <col min="1287" max="1287" width="30.140625" style="43" customWidth="1"/>
    <col min="1288" max="1288" width="23.140625" style="43" customWidth="1"/>
    <col min="1289" max="1296" width="0" style="43" hidden="1" customWidth="1"/>
    <col min="1297" max="1297" width="0.140625" style="43" customWidth="1"/>
    <col min="1298" max="1298" width="0" style="43" hidden="1" customWidth="1"/>
    <col min="1299" max="1299" width="6.85546875" style="43" customWidth="1"/>
    <col min="1300" max="1300" width="7.42578125" style="43" customWidth="1"/>
    <col min="1301" max="1303" width="12.85546875" style="43" customWidth="1"/>
    <col min="1304" max="1536" width="9.140625" style="43"/>
    <col min="1537" max="1537" width="2.28515625" style="43" customWidth="1"/>
    <col min="1538" max="1538" width="3" style="43" customWidth="1"/>
    <col min="1539" max="1539" width="2.140625" style="43" customWidth="1"/>
    <col min="1540" max="1542" width="0" style="43" hidden="1" customWidth="1"/>
    <col min="1543" max="1543" width="30.140625" style="43" customWidth="1"/>
    <col min="1544" max="1544" width="23.140625" style="43" customWidth="1"/>
    <col min="1545" max="1552" width="0" style="43" hidden="1" customWidth="1"/>
    <col min="1553" max="1553" width="0.140625" style="43" customWidth="1"/>
    <col min="1554" max="1554" width="0" style="43" hidden="1" customWidth="1"/>
    <col min="1555" max="1555" width="6.85546875" style="43" customWidth="1"/>
    <col min="1556" max="1556" width="7.42578125" style="43" customWidth="1"/>
    <col min="1557" max="1559" width="12.85546875" style="43" customWidth="1"/>
    <col min="1560" max="1792" width="9.140625" style="43"/>
    <col min="1793" max="1793" width="2.28515625" style="43" customWidth="1"/>
    <col min="1794" max="1794" width="3" style="43" customWidth="1"/>
    <col min="1795" max="1795" width="2.140625" style="43" customWidth="1"/>
    <col min="1796" max="1798" width="0" style="43" hidden="1" customWidth="1"/>
    <col min="1799" max="1799" width="30.140625" style="43" customWidth="1"/>
    <col min="1800" max="1800" width="23.140625" style="43" customWidth="1"/>
    <col min="1801" max="1808" width="0" style="43" hidden="1" customWidth="1"/>
    <col min="1809" max="1809" width="0.140625" style="43" customWidth="1"/>
    <col min="1810" max="1810" width="0" style="43" hidden="1" customWidth="1"/>
    <col min="1811" max="1811" width="6.85546875" style="43" customWidth="1"/>
    <col min="1812" max="1812" width="7.42578125" style="43" customWidth="1"/>
    <col min="1813" max="1815" width="12.85546875" style="43" customWidth="1"/>
    <col min="1816" max="2048" width="9.140625" style="43"/>
    <col min="2049" max="2049" width="2.28515625" style="43" customWidth="1"/>
    <col min="2050" max="2050" width="3" style="43" customWidth="1"/>
    <col min="2051" max="2051" width="2.140625" style="43" customWidth="1"/>
    <col min="2052" max="2054" width="0" style="43" hidden="1" customWidth="1"/>
    <col min="2055" max="2055" width="30.140625" style="43" customWidth="1"/>
    <col min="2056" max="2056" width="23.140625" style="43" customWidth="1"/>
    <col min="2057" max="2064" width="0" style="43" hidden="1" customWidth="1"/>
    <col min="2065" max="2065" width="0.140625" style="43" customWidth="1"/>
    <col min="2066" max="2066" width="0" style="43" hidden="1" customWidth="1"/>
    <col min="2067" max="2067" width="6.85546875" style="43" customWidth="1"/>
    <col min="2068" max="2068" width="7.42578125" style="43" customWidth="1"/>
    <col min="2069" max="2071" width="12.85546875" style="43" customWidth="1"/>
    <col min="2072" max="2304" width="9.140625" style="43"/>
    <col min="2305" max="2305" width="2.28515625" style="43" customWidth="1"/>
    <col min="2306" max="2306" width="3" style="43" customWidth="1"/>
    <col min="2307" max="2307" width="2.140625" style="43" customWidth="1"/>
    <col min="2308" max="2310" width="0" style="43" hidden="1" customWidth="1"/>
    <col min="2311" max="2311" width="30.140625" style="43" customWidth="1"/>
    <col min="2312" max="2312" width="23.140625" style="43" customWidth="1"/>
    <col min="2313" max="2320" width="0" style="43" hidden="1" customWidth="1"/>
    <col min="2321" max="2321" width="0.140625" style="43" customWidth="1"/>
    <col min="2322" max="2322" width="0" style="43" hidden="1" customWidth="1"/>
    <col min="2323" max="2323" width="6.85546875" style="43" customWidth="1"/>
    <col min="2324" max="2324" width="7.42578125" style="43" customWidth="1"/>
    <col min="2325" max="2327" width="12.85546875" style="43" customWidth="1"/>
    <col min="2328" max="2560" width="9.140625" style="43"/>
    <col min="2561" max="2561" width="2.28515625" style="43" customWidth="1"/>
    <col min="2562" max="2562" width="3" style="43" customWidth="1"/>
    <col min="2563" max="2563" width="2.140625" style="43" customWidth="1"/>
    <col min="2564" max="2566" width="0" style="43" hidden="1" customWidth="1"/>
    <col min="2567" max="2567" width="30.140625" style="43" customWidth="1"/>
    <col min="2568" max="2568" width="23.140625" style="43" customWidth="1"/>
    <col min="2569" max="2576" width="0" style="43" hidden="1" customWidth="1"/>
    <col min="2577" max="2577" width="0.140625" style="43" customWidth="1"/>
    <col min="2578" max="2578" width="0" style="43" hidden="1" customWidth="1"/>
    <col min="2579" max="2579" width="6.85546875" style="43" customWidth="1"/>
    <col min="2580" max="2580" width="7.42578125" style="43" customWidth="1"/>
    <col min="2581" max="2583" width="12.85546875" style="43" customWidth="1"/>
    <col min="2584" max="2816" width="9.140625" style="43"/>
    <col min="2817" max="2817" width="2.28515625" style="43" customWidth="1"/>
    <col min="2818" max="2818" width="3" style="43" customWidth="1"/>
    <col min="2819" max="2819" width="2.140625" style="43" customWidth="1"/>
    <col min="2820" max="2822" width="0" style="43" hidden="1" customWidth="1"/>
    <col min="2823" max="2823" width="30.140625" style="43" customWidth="1"/>
    <col min="2824" max="2824" width="23.140625" style="43" customWidth="1"/>
    <col min="2825" max="2832" width="0" style="43" hidden="1" customWidth="1"/>
    <col min="2833" max="2833" width="0.140625" style="43" customWidth="1"/>
    <col min="2834" max="2834" width="0" style="43" hidden="1" customWidth="1"/>
    <col min="2835" max="2835" width="6.85546875" style="43" customWidth="1"/>
    <col min="2836" max="2836" width="7.42578125" style="43" customWidth="1"/>
    <col min="2837" max="2839" width="12.85546875" style="43" customWidth="1"/>
    <col min="2840" max="3072" width="9.140625" style="43"/>
    <col min="3073" max="3073" width="2.28515625" style="43" customWidth="1"/>
    <col min="3074" max="3074" width="3" style="43" customWidth="1"/>
    <col min="3075" max="3075" width="2.140625" style="43" customWidth="1"/>
    <col min="3076" max="3078" width="0" style="43" hidden="1" customWidth="1"/>
    <col min="3079" max="3079" width="30.140625" style="43" customWidth="1"/>
    <col min="3080" max="3080" width="23.140625" style="43" customWidth="1"/>
    <col min="3081" max="3088" width="0" style="43" hidden="1" customWidth="1"/>
    <col min="3089" max="3089" width="0.140625" style="43" customWidth="1"/>
    <col min="3090" max="3090" width="0" style="43" hidden="1" customWidth="1"/>
    <col min="3091" max="3091" width="6.85546875" style="43" customWidth="1"/>
    <col min="3092" max="3092" width="7.42578125" style="43" customWidth="1"/>
    <col min="3093" max="3095" width="12.85546875" style="43" customWidth="1"/>
    <col min="3096" max="3328" width="9.140625" style="43"/>
    <col min="3329" max="3329" width="2.28515625" style="43" customWidth="1"/>
    <col min="3330" max="3330" width="3" style="43" customWidth="1"/>
    <col min="3331" max="3331" width="2.140625" style="43" customWidth="1"/>
    <col min="3332" max="3334" width="0" style="43" hidden="1" customWidth="1"/>
    <col min="3335" max="3335" width="30.140625" style="43" customWidth="1"/>
    <col min="3336" max="3336" width="23.140625" style="43" customWidth="1"/>
    <col min="3337" max="3344" width="0" style="43" hidden="1" customWidth="1"/>
    <col min="3345" max="3345" width="0.140625" style="43" customWidth="1"/>
    <col min="3346" max="3346" width="0" style="43" hidden="1" customWidth="1"/>
    <col min="3347" max="3347" width="6.85546875" style="43" customWidth="1"/>
    <col min="3348" max="3348" width="7.42578125" style="43" customWidth="1"/>
    <col min="3349" max="3351" width="12.85546875" style="43" customWidth="1"/>
    <col min="3352" max="3584" width="9.140625" style="43"/>
    <col min="3585" max="3585" width="2.28515625" style="43" customWidth="1"/>
    <col min="3586" max="3586" width="3" style="43" customWidth="1"/>
    <col min="3587" max="3587" width="2.140625" style="43" customWidth="1"/>
    <col min="3588" max="3590" width="0" style="43" hidden="1" customWidth="1"/>
    <col min="3591" max="3591" width="30.140625" style="43" customWidth="1"/>
    <col min="3592" max="3592" width="23.140625" style="43" customWidth="1"/>
    <col min="3593" max="3600" width="0" style="43" hidden="1" customWidth="1"/>
    <col min="3601" max="3601" width="0.140625" style="43" customWidth="1"/>
    <col min="3602" max="3602" width="0" style="43" hidden="1" customWidth="1"/>
    <col min="3603" max="3603" width="6.85546875" style="43" customWidth="1"/>
    <col min="3604" max="3604" width="7.42578125" style="43" customWidth="1"/>
    <col min="3605" max="3607" width="12.85546875" style="43" customWidth="1"/>
    <col min="3608" max="3840" width="9.140625" style="43"/>
    <col min="3841" max="3841" width="2.28515625" style="43" customWidth="1"/>
    <col min="3842" max="3842" width="3" style="43" customWidth="1"/>
    <col min="3843" max="3843" width="2.140625" style="43" customWidth="1"/>
    <col min="3844" max="3846" width="0" style="43" hidden="1" customWidth="1"/>
    <col min="3847" max="3847" width="30.140625" style="43" customWidth="1"/>
    <col min="3848" max="3848" width="23.140625" style="43" customWidth="1"/>
    <col min="3849" max="3856" width="0" style="43" hidden="1" customWidth="1"/>
    <col min="3857" max="3857" width="0.140625" style="43" customWidth="1"/>
    <col min="3858" max="3858" width="0" style="43" hidden="1" customWidth="1"/>
    <col min="3859" max="3859" width="6.85546875" style="43" customWidth="1"/>
    <col min="3860" max="3860" width="7.42578125" style="43" customWidth="1"/>
    <col min="3861" max="3863" width="12.85546875" style="43" customWidth="1"/>
    <col min="3864" max="4096" width="9.140625" style="43"/>
    <col min="4097" max="4097" width="2.28515625" style="43" customWidth="1"/>
    <col min="4098" max="4098" width="3" style="43" customWidth="1"/>
    <col min="4099" max="4099" width="2.140625" style="43" customWidth="1"/>
    <col min="4100" max="4102" width="0" style="43" hidden="1" customWidth="1"/>
    <col min="4103" max="4103" width="30.140625" style="43" customWidth="1"/>
    <col min="4104" max="4104" width="23.140625" style="43" customWidth="1"/>
    <col min="4105" max="4112" width="0" style="43" hidden="1" customWidth="1"/>
    <col min="4113" max="4113" width="0.140625" style="43" customWidth="1"/>
    <col min="4114" max="4114" width="0" style="43" hidden="1" customWidth="1"/>
    <col min="4115" max="4115" width="6.85546875" style="43" customWidth="1"/>
    <col min="4116" max="4116" width="7.42578125" style="43" customWidth="1"/>
    <col min="4117" max="4119" width="12.85546875" style="43" customWidth="1"/>
    <col min="4120" max="4352" width="9.140625" style="43"/>
    <col min="4353" max="4353" width="2.28515625" style="43" customWidth="1"/>
    <col min="4354" max="4354" width="3" style="43" customWidth="1"/>
    <col min="4355" max="4355" width="2.140625" style="43" customWidth="1"/>
    <col min="4356" max="4358" width="0" style="43" hidden="1" customWidth="1"/>
    <col min="4359" max="4359" width="30.140625" style="43" customWidth="1"/>
    <col min="4360" max="4360" width="23.140625" style="43" customWidth="1"/>
    <col min="4361" max="4368" width="0" style="43" hidden="1" customWidth="1"/>
    <col min="4369" max="4369" width="0.140625" style="43" customWidth="1"/>
    <col min="4370" max="4370" width="0" style="43" hidden="1" customWidth="1"/>
    <col min="4371" max="4371" width="6.85546875" style="43" customWidth="1"/>
    <col min="4372" max="4372" width="7.42578125" style="43" customWidth="1"/>
    <col min="4373" max="4375" width="12.85546875" style="43" customWidth="1"/>
    <col min="4376" max="4608" width="9.140625" style="43"/>
    <col min="4609" max="4609" width="2.28515625" style="43" customWidth="1"/>
    <col min="4610" max="4610" width="3" style="43" customWidth="1"/>
    <col min="4611" max="4611" width="2.140625" style="43" customWidth="1"/>
    <col min="4612" max="4614" width="0" style="43" hidden="1" customWidth="1"/>
    <col min="4615" max="4615" width="30.140625" style="43" customWidth="1"/>
    <col min="4616" max="4616" width="23.140625" style="43" customWidth="1"/>
    <col min="4617" max="4624" width="0" style="43" hidden="1" customWidth="1"/>
    <col min="4625" max="4625" width="0.140625" style="43" customWidth="1"/>
    <col min="4626" max="4626" width="0" style="43" hidden="1" customWidth="1"/>
    <col min="4627" max="4627" width="6.85546875" style="43" customWidth="1"/>
    <col min="4628" max="4628" width="7.42578125" style="43" customWidth="1"/>
    <col min="4629" max="4631" width="12.85546875" style="43" customWidth="1"/>
    <col min="4632" max="4864" width="9.140625" style="43"/>
    <col min="4865" max="4865" width="2.28515625" style="43" customWidth="1"/>
    <col min="4866" max="4866" width="3" style="43" customWidth="1"/>
    <col min="4867" max="4867" width="2.140625" style="43" customWidth="1"/>
    <col min="4868" max="4870" width="0" style="43" hidden="1" customWidth="1"/>
    <col min="4871" max="4871" width="30.140625" style="43" customWidth="1"/>
    <col min="4872" max="4872" width="23.140625" style="43" customWidth="1"/>
    <col min="4873" max="4880" width="0" style="43" hidden="1" customWidth="1"/>
    <col min="4881" max="4881" width="0.140625" style="43" customWidth="1"/>
    <col min="4882" max="4882" width="0" style="43" hidden="1" customWidth="1"/>
    <col min="4883" max="4883" width="6.85546875" style="43" customWidth="1"/>
    <col min="4884" max="4884" width="7.42578125" style="43" customWidth="1"/>
    <col min="4885" max="4887" width="12.85546875" style="43" customWidth="1"/>
    <col min="4888" max="5120" width="9.140625" style="43"/>
    <col min="5121" max="5121" width="2.28515625" style="43" customWidth="1"/>
    <col min="5122" max="5122" width="3" style="43" customWidth="1"/>
    <col min="5123" max="5123" width="2.140625" style="43" customWidth="1"/>
    <col min="5124" max="5126" width="0" style="43" hidden="1" customWidth="1"/>
    <col min="5127" max="5127" width="30.140625" style="43" customWidth="1"/>
    <col min="5128" max="5128" width="23.140625" style="43" customWidth="1"/>
    <col min="5129" max="5136" width="0" style="43" hidden="1" customWidth="1"/>
    <col min="5137" max="5137" width="0.140625" style="43" customWidth="1"/>
    <col min="5138" max="5138" width="0" style="43" hidden="1" customWidth="1"/>
    <col min="5139" max="5139" width="6.85546875" style="43" customWidth="1"/>
    <col min="5140" max="5140" width="7.42578125" style="43" customWidth="1"/>
    <col min="5141" max="5143" width="12.85546875" style="43" customWidth="1"/>
    <col min="5144" max="5376" width="9.140625" style="43"/>
    <col min="5377" max="5377" width="2.28515625" style="43" customWidth="1"/>
    <col min="5378" max="5378" width="3" style="43" customWidth="1"/>
    <col min="5379" max="5379" width="2.140625" style="43" customWidth="1"/>
    <col min="5380" max="5382" width="0" style="43" hidden="1" customWidth="1"/>
    <col min="5383" max="5383" width="30.140625" style="43" customWidth="1"/>
    <col min="5384" max="5384" width="23.140625" style="43" customWidth="1"/>
    <col min="5385" max="5392" width="0" style="43" hidden="1" customWidth="1"/>
    <col min="5393" max="5393" width="0.140625" style="43" customWidth="1"/>
    <col min="5394" max="5394" width="0" style="43" hidden="1" customWidth="1"/>
    <col min="5395" max="5395" width="6.85546875" style="43" customWidth="1"/>
    <col min="5396" max="5396" width="7.42578125" style="43" customWidth="1"/>
    <col min="5397" max="5399" width="12.85546875" style="43" customWidth="1"/>
    <col min="5400" max="5632" width="9.140625" style="43"/>
    <col min="5633" max="5633" width="2.28515625" style="43" customWidth="1"/>
    <col min="5634" max="5634" width="3" style="43" customWidth="1"/>
    <col min="5635" max="5635" width="2.140625" style="43" customWidth="1"/>
    <col min="5636" max="5638" width="0" style="43" hidden="1" customWidth="1"/>
    <col min="5639" max="5639" width="30.140625" style="43" customWidth="1"/>
    <col min="5640" max="5640" width="23.140625" style="43" customWidth="1"/>
    <col min="5641" max="5648" width="0" style="43" hidden="1" customWidth="1"/>
    <col min="5649" max="5649" width="0.140625" style="43" customWidth="1"/>
    <col min="5650" max="5650" width="0" style="43" hidden="1" customWidth="1"/>
    <col min="5651" max="5651" width="6.85546875" style="43" customWidth="1"/>
    <col min="5652" max="5652" width="7.42578125" style="43" customWidth="1"/>
    <col min="5653" max="5655" width="12.85546875" style="43" customWidth="1"/>
    <col min="5656" max="5888" width="9.140625" style="43"/>
    <col min="5889" max="5889" width="2.28515625" style="43" customWidth="1"/>
    <col min="5890" max="5890" width="3" style="43" customWidth="1"/>
    <col min="5891" max="5891" width="2.140625" style="43" customWidth="1"/>
    <col min="5892" max="5894" width="0" style="43" hidden="1" customWidth="1"/>
    <col min="5895" max="5895" width="30.140625" style="43" customWidth="1"/>
    <col min="5896" max="5896" width="23.140625" style="43" customWidth="1"/>
    <col min="5897" max="5904" width="0" style="43" hidden="1" customWidth="1"/>
    <col min="5905" max="5905" width="0.140625" style="43" customWidth="1"/>
    <col min="5906" max="5906" width="0" style="43" hidden="1" customWidth="1"/>
    <col min="5907" max="5907" width="6.85546875" style="43" customWidth="1"/>
    <col min="5908" max="5908" width="7.42578125" style="43" customWidth="1"/>
    <col min="5909" max="5911" width="12.85546875" style="43" customWidth="1"/>
    <col min="5912" max="6144" width="9.140625" style="43"/>
    <col min="6145" max="6145" width="2.28515625" style="43" customWidth="1"/>
    <col min="6146" max="6146" width="3" style="43" customWidth="1"/>
    <col min="6147" max="6147" width="2.140625" style="43" customWidth="1"/>
    <col min="6148" max="6150" width="0" style="43" hidden="1" customWidth="1"/>
    <col min="6151" max="6151" width="30.140625" style="43" customWidth="1"/>
    <col min="6152" max="6152" width="23.140625" style="43" customWidth="1"/>
    <col min="6153" max="6160" width="0" style="43" hidden="1" customWidth="1"/>
    <col min="6161" max="6161" width="0.140625" style="43" customWidth="1"/>
    <col min="6162" max="6162" width="0" style="43" hidden="1" customWidth="1"/>
    <col min="6163" max="6163" width="6.85546875" style="43" customWidth="1"/>
    <col min="6164" max="6164" width="7.42578125" style="43" customWidth="1"/>
    <col min="6165" max="6167" width="12.85546875" style="43" customWidth="1"/>
    <col min="6168" max="6400" width="9.140625" style="43"/>
    <col min="6401" max="6401" width="2.28515625" style="43" customWidth="1"/>
    <col min="6402" max="6402" width="3" style="43" customWidth="1"/>
    <col min="6403" max="6403" width="2.140625" style="43" customWidth="1"/>
    <col min="6404" max="6406" width="0" style="43" hidden="1" customWidth="1"/>
    <col min="6407" max="6407" width="30.140625" style="43" customWidth="1"/>
    <col min="6408" max="6408" width="23.140625" style="43" customWidth="1"/>
    <col min="6409" max="6416" width="0" style="43" hidden="1" customWidth="1"/>
    <col min="6417" max="6417" width="0.140625" style="43" customWidth="1"/>
    <col min="6418" max="6418" width="0" style="43" hidden="1" customWidth="1"/>
    <col min="6419" max="6419" width="6.85546875" style="43" customWidth="1"/>
    <col min="6420" max="6420" width="7.42578125" style="43" customWidth="1"/>
    <col min="6421" max="6423" width="12.85546875" style="43" customWidth="1"/>
    <col min="6424" max="6656" width="9.140625" style="43"/>
    <col min="6657" max="6657" width="2.28515625" style="43" customWidth="1"/>
    <col min="6658" max="6658" width="3" style="43" customWidth="1"/>
    <col min="6659" max="6659" width="2.140625" style="43" customWidth="1"/>
    <col min="6660" max="6662" width="0" style="43" hidden="1" customWidth="1"/>
    <col min="6663" max="6663" width="30.140625" style="43" customWidth="1"/>
    <col min="6664" max="6664" width="23.140625" style="43" customWidth="1"/>
    <col min="6665" max="6672" width="0" style="43" hidden="1" customWidth="1"/>
    <col min="6673" max="6673" width="0.140625" style="43" customWidth="1"/>
    <col min="6674" max="6674" width="0" style="43" hidden="1" customWidth="1"/>
    <col min="6675" max="6675" width="6.85546875" style="43" customWidth="1"/>
    <col min="6676" max="6676" width="7.42578125" style="43" customWidth="1"/>
    <col min="6677" max="6679" width="12.85546875" style="43" customWidth="1"/>
    <col min="6680" max="6912" width="9.140625" style="43"/>
    <col min="6913" max="6913" width="2.28515625" style="43" customWidth="1"/>
    <col min="6914" max="6914" width="3" style="43" customWidth="1"/>
    <col min="6915" max="6915" width="2.140625" style="43" customWidth="1"/>
    <col min="6916" max="6918" width="0" style="43" hidden="1" customWidth="1"/>
    <col min="6919" max="6919" width="30.140625" style="43" customWidth="1"/>
    <col min="6920" max="6920" width="23.140625" style="43" customWidth="1"/>
    <col min="6921" max="6928" width="0" style="43" hidden="1" customWidth="1"/>
    <col min="6929" max="6929" width="0.140625" style="43" customWidth="1"/>
    <col min="6930" max="6930" width="0" style="43" hidden="1" customWidth="1"/>
    <col min="6931" max="6931" width="6.85546875" style="43" customWidth="1"/>
    <col min="6932" max="6932" width="7.42578125" style="43" customWidth="1"/>
    <col min="6933" max="6935" width="12.85546875" style="43" customWidth="1"/>
    <col min="6936" max="7168" width="9.140625" style="43"/>
    <col min="7169" max="7169" width="2.28515625" style="43" customWidth="1"/>
    <col min="7170" max="7170" width="3" style="43" customWidth="1"/>
    <col min="7171" max="7171" width="2.140625" style="43" customWidth="1"/>
    <col min="7172" max="7174" width="0" style="43" hidden="1" customWidth="1"/>
    <col min="7175" max="7175" width="30.140625" style="43" customWidth="1"/>
    <col min="7176" max="7176" width="23.140625" style="43" customWidth="1"/>
    <col min="7177" max="7184" width="0" style="43" hidden="1" customWidth="1"/>
    <col min="7185" max="7185" width="0.140625" style="43" customWidth="1"/>
    <col min="7186" max="7186" width="0" style="43" hidden="1" customWidth="1"/>
    <col min="7187" max="7187" width="6.85546875" style="43" customWidth="1"/>
    <col min="7188" max="7188" width="7.42578125" style="43" customWidth="1"/>
    <col min="7189" max="7191" width="12.85546875" style="43" customWidth="1"/>
    <col min="7192" max="7424" width="9.140625" style="43"/>
    <col min="7425" max="7425" width="2.28515625" style="43" customWidth="1"/>
    <col min="7426" max="7426" width="3" style="43" customWidth="1"/>
    <col min="7427" max="7427" width="2.140625" style="43" customWidth="1"/>
    <col min="7428" max="7430" width="0" style="43" hidden="1" customWidth="1"/>
    <col min="7431" max="7431" width="30.140625" style="43" customWidth="1"/>
    <col min="7432" max="7432" width="23.140625" style="43" customWidth="1"/>
    <col min="7433" max="7440" width="0" style="43" hidden="1" customWidth="1"/>
    <col min="7441" max="7441" width="0.140625" style="43" customWidth="1"/>
    <col min="7442" max="7442" width="0" style="43" hidden="1" customWidth="1"/>
    <col min="7443" max="7443" width="6.85546875" style="43" customWidth="1"/>
    <col min="7444" max="7444" width="7.42578125" style="43" customWidth="1"/>
    <col min="7445" max="7447" width="12.85546875" style="43" customWidth="1"/>
    <col min="7448" max="7680" width="9.140625" style="43"/>
    <col min="7681" max="7681" width="2.28515625" style="43" customWidth="1"/>
    <col min="7682" max="7682" width="3" style="43" customWidth="1"/>
    <col min="7683" max="7683" width="2.140625" style="43" customWidth="1"/>
    <col min="7684" max="7686" width="0" style="43" hidden="1" customWidth="1"/>
    <col min="7687" max="7687" width="30.140625" style="43" customWidth="1"/>
    <col min="7688" max="7688" width="23.140625" style="43" customWidth="1"/>
    <col min="7689" max="7696" width="0" style="43" hidden="1" customWidth="1"/>
    <col min="7697" max="7697" width="0.140625" style="43" customWidth="1"/>
    <col min="7698" max="7698" width="0" style="43" hidden="1" customWidth="1"/>
    <col min="7699" max="7699" width="6.85546875" style="43" customWidth="1"/>
    <col min="7700" max="7700" width="7.42578125" style="43" customWidth="1"/>
    <col min="7701" max="7703" width="12.85546875" style="43" customWidth="1"/>
    <col min="7704" max="7936" width="9.140625" style="43"/>
    <col min="7937" max="7937" width="2.28515625" style="43" customWidth="1"/>
    <col min="7938" max="7938" width="3" style="43" customWidth="1"/>
    <col min="7939" max="7939" width="2.140625" style="43" customWidth="1"/>
    <col min="7940" max="7942" width="0" style="43" hidden="1" customWidth="1"/>
    <col min="7943" max="7943" width="30.140625" style="43" customWidth="1"/>
    <col min="7944" max="7944" width="23.140625" style="43" customWidth="1"/>
    <col min="7945" max="7952" width="0" style="43" hidden="1" customWidth="1"/>
    <col min="7953" max="7953" width="0.140625" style="43" customWidth="1"/>
    <col min="7954" max="7954" width="0" style="43" hidden="1" customWidth="1"/>
    <col min="7955" max="7955" width="6.85546875" style="43" customWidth="1"/>
    <col min="7956" max="7956" width="7.42578125" style="43" customWidth="1"/>
    <col min="7957" max="7959" width="12.85546875" style="43" customWidth="1"/>
    <col min="7960" max="8192" width="9.140625" style="43"/>
    <col min="8193" max="8193" width="2.28515625" style="43" customWidth="1"/>
    <col min="8194" max="8194" width="3" style="43" customWidth="1"/>
    <col min="8195" max="8195" width="2.140625" style="43" customWidth="1"/>
    <col min="8196" max="8198" width="0" style="43" hidden="1" customWidth="1"/>
    <col min="8199" max="8199" width="30.140625" style="43" customWidth="1"/>
    <col min="8200" max="8200" width="23.140625" style="43" customWidth="1"/>
    <col min="8201" max="8208" width="0" style="43" hidden="1" customWidth="1"/>
    <col min="8209" max="8209" width="0.140625" style="43" customWidth="1"/>
    <col min="8210" max="8210" width="0" style="43" hidden="1" customWidth="1"/>
    <col min="8211" max="8211" width="6.85546875" style="43" customWidth="1"/>
    <col min="8212" max="8212" width="7.42578125" style="43" customWidth="1"/>
    <col min="8213" max="8215" width="12.85546875" style="43" customWidth="1"/>
    <col min="8216" max="8448" width="9.140625" style="43"/>
    <col min="8449" max="8449" width="2.28515625" style="43" customWidth="1"/>
    <col min="8450" max="8450" width="3" style="43" customWidth="1"/>
    <col min="8451" max="8451" width="2.140625" style="43" customWidth="1"/>
    <col min="8452" max="8454" width="0" style="43" hidden="1" customWidth="1"/>
    <col min="8455" max="8455" width="30.140625" style="43" customWidth="1"/>
    <col min="8456" max="8456" width="23.140625" style="43" customWidth="1"/>
    <col min="8457" max="8464" width="0" style="43" hidden="1" customWidth="1"/>
    <col min="8465" max="8465" width="0.140625" style="43" customWidth="1"/>
    <col min="8466" max="8466" width="0" style="43" hidden="1" customWidth="1"/>
    <col min="8467" max="8467" width="6.85546875" style="43" customWidth="1"/>
    <col min="8468" max="8468" width="7.42578125" style="43" customWidth="1"/>
    <col min="8469" max="8471" width="12.85546875" style="43" customWidth="1"/>
    <col min="8472" max="8704" width="9.140625" style="43"/>
    <col min="8705" max="8705" width="2.28515625" style="43" customWidth="1"/>
    <col min="8706" max="8706" width="3" style="43" customWidth="1"/>
    <col min="8707" max="8707" width="2.140625" style="43" customWidth="1"/>
    <col min="8708" max="8710" width="0" style="43" hidden="1" customWidth="1"/>
    <col min="8711" max="8711" width="30.140625" style="43" customWidth="1"/>
    <col min="8712" max="8712" width="23.140625" style="43" customWidth="1"/>
    <col min="8713" max="8720" width="0" style="43" hidden="1" customWidth="1"/>
    <col min="8721" max="8721" width="0.140625" style="43" customWidth="1"/>
    <col min="8722" max="8722" width="0" style="43" hidden="1" customWidth="1"/>
    <col min="8723" max="8723" width="6.85546875" style="43" customWidth="1"/>
    <col min="8724" max="8724" width="7.42578125" style="43" customWidth="1"/>
    <col min="8725" max="8727" width="12.85546875" style="43" customWidth="1"/>
    <col min="8728" max="8960" width="9.140625" style="43"/>
    <col min="8961" max="8961" width="2.28515625" style="43" customWidth="1"/>
    <col min="8962" max="8962" width="3" style="43" customWidth="1"/>
    <col min="8963" max="8963" width="2.140625" style="43" customWidth="1"/>
    <col min="8964" max="8966" width="0" style="43" hidden="1" customWidth="1"/>
    <col min="8967" max="8967" width="30.140625" style="43" customWidth="1"/>
    <col min="8968" max="8968" width="23.140625" style="43" customWidth="1"/>
    <col min="8969" max="8976" width="0" style="43" hidden="1" customWidth="1"/>
    <col min="8977" max="8977" width="0.140625" style="43" customWidth="1"/>
    <col min="8978" max="8978" width="0" style="43" hidden="1" customWidth="1"/>
    <col min="8979" max="8979" width="6.85546875" style="43" customWidth="1"/>
    <col min="8980" max="8980" width="7.42578125" style="43" customWidth="1"/>
    <col min="8981" max="8983" width="12.85546875" style="43" customWidth="1"/>
    <col min="8984" max="9216" width="9.140625" style="43"/>
    <col min="9217" max="9217" width="2.28515625" style="43" customWidth="1"/>
    <col min="9218" max="9218" width="3" style="43" customWidth="1"/>
    <col min="9219" max="9219" width="2.140625" style="43" customWidth="1"/>
    <col min="9220" max="9222" width="0" style="43" hidden="1" customWidth="1"/>
    <col min="9223" max="9223" width="30.140625" style="43" customWidth="1"/>
    <col min="9224" max="9224" width="23.140625" style="43" customWidth="1"/>
    <col min="9225" max="9232" width="0" style="43" hidden="1" customWidth="1"/>
    <col min="9233" max="9233" width="0.140625" style="43" customWidth="1"/>
    <col min="9234" max="9234" width="0" style="43" hidden="1" customWidth="1"/>
    <col min="9235" max="9235" width="6.85546875" style="43" customWidth="1"/>
    <col min="9236" max="9236" width="7.42578125" style="43" customWidth="1"/>
    <col min="9237" max="9239" width="12.85546875" style="43" customWidth="1"/>
    <col min="9240" max="9472" width="9.140625" style="43"/>
    <col min="9473" max="9473" width="2.28515625" style="43" customWidth="1"/>
    <col min="9474" max="9474" width="3" style="43" customWidth="1"/>
    <col min="9475" max="9475" width="2.140625" style="43" customWidth="1"/>
    <col min="9476" max="9478" width="0" style="43" hidden="1" customWidth="1"/>
    <col min="9479" max="9479" width="30.140625" style="43" customWidth="1"/>
    <col min="9480" max="9480" width="23.140625" style="43" customWidth="1"/>
    <col min="9481" max="9488" width="0" style="43" hidden="1" customWidth="1"/>
    <col min="9489" max="9489" width="0.140625" style="43" customWidth="1"/>
    <col min="9490" max="9490" width="0" style="43" hidden="1" customWidth="1"/>
    <col min="9491" max="9491" width="6.85546875" style="43" customWidth="1"/>
    <col min="9492" max="9492" width="7.42578125" style="43" customWidth="1"/>
    <col min="9493" max="9495" width="12.85546875" style="43" customWidth="1"/>
    <col min="9496" max="9728" width="9.140625" style="43"/>
    <col min="9729" max="9729" width="2.28515625" style="43" customWidth="1"/>
    <col min="9730" max="9730" width="3" style="43" customWidth="1"/>
    <col min="9731" max="9731" width="2.140625" style="43" customWidth="1"/>
    <col min="9732" max="9734" width="0" style="43" hidden="1" customWidth="1"/>
    <col min="9735" max="9735" width="30.140625" style="43" customWidth="1"/>
    <col min="9736" max="9736" width="23.140625" style="43" customWidth="1"/>
    <col min="9737" max="9744" width="0" style="43" hidden="1" customWidth="1"/>
    <col min="9745" max="9745" width="0.140625" style="43" customWidth="1"/>
    <col min="9746" max="9746" width="0" style="43" hidden="1" customWidth="1"/>
    <col min="9747" max="9747" width="6.85546875" style="43" customWidth="1"/>
    <col min="9748" max="9748" width="7.42578125" style="43" customWidth="1"/>
    <col min="9749" max="9751" width="12.85546875" style="43" customWidth="1"/>
    <col min="9752" max="9984" width="9.140625" style="43"/>
    <col min="9985" max="9985" width="2.28515625" style="43" customWidth="1"/>
    <col min="9986" max="9986" width="3" style="43" customWidth="1"/>
    <col min="9987" max="9987" width="2.140625" style="43" customWidth="1"/>
    <col min="9988" max="9990" width="0" style="43" hidden="1" customWidth="1"/>
    <col min="9991" max="9991" width="30.140625" style="43" customWidth="1"/>
    <col min="9992" max="9992" width="23.140625" style="43" customWidth="1"/>
    <col min="9993" max="10000" width="0" style="43" hidden="1" customWidth="1"/>
    <col min="10001" max="10001" width="0.140625" style="43" customWidth="1"/>
    <col min="10002" max="10002" width="0" style="43" hidden="1" customWidth="1"/>
    <col min="10003" max="10003" width="6.85546875" style="43" customWidth="1"/>
    <col min="10004" max="10004" width="7.42578125" style="43" customWidth="1"/>
    <col min="10005" max="10007" width="12.85546875" style="43" customWidth="1"/>
    <col min="10008" max="10240" width="9.140625" style="43"/>
    <col min="10241" max="10241" width="2.28515625" style="43" customWidth="1"/>
    <col min="10242" max="10242" width="3" style="43" customWidth="1"/>
    <col min="10243" max="10243" width="2.140625" style="43" customWidth="1"/>
    <col min="10244" max="10246" width="0" style="43" hidden="1" customWidth="1"/>
    <col min="10247" max="10247" width="30.140625" style="43" customWidth="1"/>
    <col min="10248" max="10248" width="23.140625" style="43" customWidth="1"/>
    <col min="10249" max="10256" width="0" style="43" hidden="1" customWidth="1"/>
    <col min="10257" max="10257" width="0.140625" style="43" customWidth="1"/>
    <col min="10258" max="10258" width="0" style="43" hidden="1" customWidth="1"/>
    <col min="10259" max="10259" width="6.85546875" style="43" customWidth="1"/>
    <col min="10260" max="10260" width="7.42578125" style="43" customWidth="1"/>
    <col min="10261" max="10263" width="12.85546875" style="43" customWidth="1"/>
    <col min="10264" max="10496" width="9.140625" style="43"/>
    <col min="10497" max="10497" width="2.28515625" style="43" customWidth="1"/>
    <col min="10498" max="10498" width="3" style="43" customWidth="1"/>
    <col min="10499" max="10499" width="2.140625" style="43" customWidth="1"/>
    <col min="10500" max="10502" width="0" style="43" hidden="1" customWidth="1"/>
    <col min="10503" max="10503" width="30.140625" style="43" customWidth="1"/>
    <col min="10504" max="10504" width="23.140625" style="43" customWidth="1"/>
    <col min="10505" max="10512" width="0" style="43" hidden="1" customWidth="1"/>
    <col min="10513" max="10513" width="0.140625" style="43" customWidth="1"/>
    <col min="10514" max="10514" width="0" style="43" hidden="1" customWidth="1"/>
    <col min="10515" max="10515" width="6.85546875" style="43" customWidth="1"/>
    <col min="10516" max="10516" width="7.42578125" style="43" customWidth="1"/>
    <col min="10517" max="10519" width="12.85546875" style="43" customWidth="1"/>
    <col min="10520" max="10752" width="9.140625" style="43"/>
    <col min="10753" max="10753" width="2.28515625" style="43" customWidth="1"/>
    <col min="10754" max="10754" width="3" style="43" customWidth="1"/>
    <col min="10755" max="10755" width="2.140625" style="43" customWidth="1"/>
    <col min="10756" max="10758" width="0" style="43" hidden="1" customWidth="1"/>
    <col min="10759" max="10759" width="30.140625" style="43" customWidth="1"/>
    <col min="10760" max="10760" width="23.140625" style="43" customWidth="1"/>
    <col min="10761" max="10768" width="0" style="43" hidden="1" customWidth="1"/>
    <col min="10769" max="10769" width="0.140625" style="43" customWidth="1"/>
    <col min="10770" max="10770" width="0" style="43" hidden="1" customWidth="1"/>
    <col min="10771" max="10771" width="6.85546875" style="43" customWidth="1"/>
    <col min="10772" max="10772" width="7.42578125" style="43" customWidth="1"/>
    <col min="10773" max="10775" width="12.85546875" style="43" customWidth="1"/>
    <col min="10776" max="11008" width="9.140625" style="43"/>
    <col min="11009" max="11009" width="2.28515625" style="43" customWidth="1"/>
    <col min="11010" max="11010" width="3" style="43" customWidth="1"/>
    <col min="11011" max="11011" width="2.140625" style="43" customWidth="1"/>
    <col min="11012" max="11014" width="0" style="43" hidden="1" customWidth="1"/>
    <col min="11015" max="11015" width="30.140625" style="43" customWidth="1"/>
    <col min="11016" max="11016" width="23.140625" style="43" customWidth="1"/>
    <col min="11017" max="11024" width="0" style="43" hidden="1" customWidth="1"/>
    <col min="11025" max="11025" width="0.140625" style="43" customWidth="1"/>
    <col min="11026" max="11026" width="0" style="43" hidden="1" customWidth="1"/>
    <col min="11027" max="11027" width="6.85546875" style="43" customWidth="1"/>
    <col min="11028" max="11028" width="7.42578125" style="43" customWidth="1"/>
    <col min="11029" max="11031" width="12.85546875" style="43" customWidth="1"/>
    <col min="11032" max="11264" width="9.140625" style="43"/>
    <col min="11265" max="11265" width="2.28515625" style="43" customWidth="1"/>
    <col min="11266" max="11266" width="3" style="43" customWidth="1"/>
    <col min="11267" max="11267" width="2.140625" style="43" customWidth="1"/>
    <col min="11268" max="11270" width="0" style="43" hidden="1" customWidth="1"/>
    <col min="11271" max="11271" width="30.140625" style="43" customWidth="1"/>
    <col min="11272" max="11272" width="23.140625" style="43" customWidth="1"/>
    <col min="11273" max="11280" width="0" style="43" hidden="1" customWidth="1"/>
    <col min="11281" max="11281" width="0.140625" style="43" customWidth="1"/>
    <col min="11282" max="11282" width="0" style="43" hidden="1" customWidth="1"/>
    <col min="11283" max="11283" width="6.85546875" style="43" customWidth="1"/>
    <col min="11284" max="11284" width="7.42578125" style="43" customWidth="1"/>
    <col min="11285" max="11287" width="12.85546875" style="43" customWidth="1"/>
    <col min="11288" max="11520" width="9.140625" style="43"/>
    <col min="11521" max="11521" width="2.28515625" style="43" customWidth="1"/>
    <col min="11522" max="11522" width="3" style="43" customWidth="1"/>
    <col min="11523" max="11523" width="2.140625" style="43" customWidth="1"/>
    <col min="11524" max="11526" width="0" style="43" hidden="1" customWidth="1"/>
    <col min="11527" max="11527" width="30.140625" style="43" customWidth="1"/>
    <col min="11528" max="11528" width="23.140625" style="43" customWidth="1"/>
    <col min="11529" max="11536" width="0" style="43" hidden="1" customWidth="1"/>
    <col min="11537" max="11537" width="0.140625" style="43" customWidth="1"/>
    <col min="11538" max="11538" width="0" style="43" hidden="1" customWidth="1"/>
    <col min="11539" max="11539" width="6.85546875" style="43" customWidth="1"/>
    <col min="11540" max="11540" width="7.42578125" style="43" customWidth="1"/>
    <col min="11541" max="11543" width="12.85546875" style="43" customWidth="1"/>
    <col min="11544" max="11776" width="9.140625" style="43"/>
    <col min="11777" max="11777" width="2.28515625" style="43" customWidth="1"/>
    <col min="11778" max="11778" width="3" style="43" customWidth="1"/>
    <col min="11779" max="11779" width="2.140625" style="43" customWidth="1"/>
    <col min="11780" max="11782" width="0" style="43" hidden="1" customWidth="1"/>
    <col min="11783" max="11783" width="30.140625" style="43" customWidth="1"/>
    <col min="11784" max="11784" width="23.140625" style="43" customWidth="1"/>
    <col min="11785" max="11792" width="0" style="43" hidden="1" customWidth="1"/>
    <col min="11793" max="11793" width="0.140625" style="43" customWidth="1"/>
    <col min="11794" max="11794" width="0" style="43" hidden="1" customWidth="1"/>
    <col min="11795" max="11795" width="6.85546875" style="43" customWidth="1"/>
    <col min="11796" max="11796" width="7.42578125" style="43" customWidth="1"/>
    <col min="11797" max="11799" width="12.85546875" style="43" customWidth="1"/>
    <col min="11800" max="12032" width="9.140625" style="43"/>
    <col min="12033" max="12033" width="2.28515625" style="43" customWidth="1"/>
    <col min="12034" max="12034" width="3" style="43" customWidth="1"/>
    <col min="12035" max="12035" width="2.140625" style="43" customWidth="1"/>
    <col min="12036" max="12038" width="0" style="43" hidden="1" customWidth="1"/>
    <col min="12039" max="12039" width="30.140625" style="43" customWidth="1"/>
    <col min="12040" max="12040" width="23.140625" style="43" customWidth="1"/>
    <col min="12041" max="12048" width="0" style="43" hidden="1" customWidth="1"/>
    <col min="12049" max="12049" width="0.140625" style="43" customWidth="1"/>
    <col min="12050" max="12050" width="0" style="43" hidden="1" customWidth="1"/>
    <col min="12051" max="12051" width="6.85546875" style="43" customWidth="1"/>
    <col min="12052" max="12052" width="7.42578125" style="43" customWidth="1"/>
    <col min="12053" max="12055" width="12.85546875" style="43" customWidth="1"/>
    <col min="12056" max="12288" width="9.140625" style="43"/>
    <col min="12289" max="12289" width="2.28515625" style="43" customWidth="1"/>
    <col min="12290" max="12290" width="3" style="43" customWidth="1"/>
    <col min="12291" max="12291" width="2.140625" style="43" customWidth="1"/>
    <col min="12292" max="12294" width="0" style="43" hidden="1" customWidth="1"/>
    <col min="12295" max="12295" width="30.140625" style="43" customWidth="1"/>
    <col min="12296" max="12296" width="23.140625" style="43" customWidth="1"/>
    <col min="12297" max="12304" width="0" style="43" hidden="1" customWidth="1"/>
    <col min="12305" max="12305" width="0.140625" style="43" customWidth="1"/>
    <col min="12306" max="12306" width="0" style="43" hidden="1" customWidth="1"/>
    <col min="12307" max="12307" width="6.85546875" style="43" customWidth="1"/>
    <col min="12308" max="12308" width="7.42578125" style="43" customWidth="1"/>
    <col min="12309" max="12311" width="12.85546875" style="43" customWidth="1"/>
    <col min="12312" max="12544" width="9.140625" style="43"/>
    <col min="12545" max="12545" width="2.28515625" style="43" customWidth="1"/>
    <col min="12546" max="12546" width="3" style="43" customWidth="1"/>
    <col min="12547" max="12547" width="2.140625" style="43" customWidth="1"/>
    <col min="12548" max="12550" width="0" style="43" hidden="1" customWidth="1"/>
    <col min="12551" max="12551" width="30.140625" style="43" customWidth="1"/>
    <col min="12552" max="12552" width="23.140625" style="43" customWidth="1"/>
    <col min="12553" max="12560" width="0" style="43" hidden="1" customWidth="1"/>
    <col min="12561" max="12561" width="0.140625" style="43" customWidth="1"/>
    <col min="12562" max="12562" width="0" style="43" hidden="1" customWidth="1"/>
    <col min="12563" max="12563" width="6.85546875" style="43" customWidth="1"/>
    <col min="12564" max="12564" width="7.42578125" style="43" customWidth="1"/>
    <col min="12565" max="12567" width="12.85546875" style="43" customWidth="1"/>
    <col min="12568" max="12800" width="9.140625" style="43"/>
    <col min="12801" max="12801" width="2.28515625" style="43" customWidth="1"/>
    <col min="12802" max="12802" width="3" style="43" customWidth="1"/>
    <col min="12803" max="12803" width="2.140625" style="43" customWidth="1"/>
    <col min="12804" max="12806" width="0" style="43" hidden="1" customWidth="1"/>
    <col min="12807" max="12807" width="30.140625" style="43" customWidth="1"/>
    <col min="12808" max="12808" width="23.140625" style="43" customWidth="1"/>
    <col min="12809" max="12816" width="0" style="43" hidden="1" customWidth="1"/>
    <col min="12817" max="12817" width="0.140625" style="43" customWidth="1"/>
    <col min="12818" max="12818" width="0" style="43" hidden="1" customWidth="1"/>
    <col min="12819" max="12819" width="6.85546875" style="43" customWidth="1"/>
    <col min="12820" max="12820" width="7.42578125" style="43" customWidth="1"/>
    <col min="12821" max="12823" width="12.85546875" style="43" customWidth="1"/>
    <col min="12824" max="13056" width="9.140625" style="43"/>
    <col min="13057" max="13057" width="2.28515625" style="43" customWidth="1"/>
    <col min="13058" max="13058" width="3" style="43" customWidth="1"/>
    <col min="13059" max="13059" width="2.140625" style="43" customWidth="1"/>
    <col min="13060" max="13062" width="0" style="43" hidden="1" customWidth="1"/>
    <col min="13063" max="13063" width="30.140625" style="43" customWidth="1"/>
    <col min="13064" max="13064" width="23.140625" style="43" customWidth="1"/>
    <col min="13065" max="13072" width="0" style="43" hidden="1" customWidth="1"/>
    <col min="13073" max="13073" width="0.140625" style="43" customWidth="1"/>
    <col min="13074" max="13074" width="0" style="43" hidden="1" customWidth="1"/>
    <col min="13075" max="13075" width="6.85546875" style="43" customWidth="1"/>
    <col min="13076" max="13076" width="7.42578125" style="43" customWidth="1"/>
    <col min="13077" max="13079" width="12.85546875" style="43" customWidth="1"/>
    <col min="13080" max="13312" width="9.140625" style="43"/>
    <col min="13313" max="13313" width="2.28515625" style="43" customWidth="1"/>
    <col min="13314" max="13314" width="3" style="43" customWidth="1"/>
    <col min="13315" max="13315" width="2.140625" style="43" customWidth="1"/>
    <col min="13316" max="13318" width="0" style="43" hidden="1" customWidth="1"/>
    <col min="13319" max="13319" width="30.140625" style="43" customWidth="1"/>
    <col min="13320" max="13320" width="23.140625" style="43" customWidth="1"/>
    <col min="13321" max="13328" width="0" style="43" hidden="1" customWidth="1"/>
    <col min="13329" max="13329" width="0.140625" style="43" customWidth="1"/>
    <col min="13330" max="13330" width="0" style="43" hidden="1" customWidth="1"/>
    <col min="13331" max="13331" width="6.85546875" style="43" customWidth="1"/>
    <col min="13332" max="13332" width="7.42578125" style="43" customWidth="1"/>
    <col min="13333" max="13335" width="12.85546875" style="43" customWidth="1"/>
    <col min="13336" max="13568" width="9.140625" style="43"/>
    <col min="13569" max="13569" width="2.28515625" style="43" customWidth="1"/>
    <col min="13570" max="13570" width="3" style="43" customWidth="1"/>
    <col min="13571" max="13571" width="2.140625" style="43" customWidth="1"/>
    <col min="13572" max="13574" width="0" style="43" hidden="1" customWidth="1"/>
    <col min="13575" max="13575" width="30.140625" style="43" customWidth="1"/>
    <col min="13576" max="13576" width="23.140625" style="43" customWidth="1"/>
    <col min="13577" max="13584" width="0" style="43" hidden="1" customWidth="1"/>
    <col min="13585" max="13585" width="0.140625" style="43" customWidth="1"/>
    <col min="13586" max="13586" width="0" style="43" hidden="1" customWidth="1"/>
    <col min="13587" max="13587" width="6.85546875" style="43" customWidth="1"/>
    <col min="13588" max="13588" width="7.42578125" style="43" customWidth="1"/>
    <col min="13589" max="13591" width="12.85546875" style="43" customWidth="1"/>
    <col min="13592" max="13824" width="9.140625" style="43"/>
    <col min="13825" max="13825" width="2.28515625" style="43" customWidth="1"/>
    <col min="13826" max="13826" width="3" style="43" customWidth="1"/>
    <col min="13827" max="13827" width="2.140625" style="43" customWidth="1"/>
    <col min="13828" max="13830" width="0" style="43" hidden="1" customWidth="1"/>
    <col min="13831" max="13831" width="30.140625" style="43" customWidth="1"/>
    <col min="13832" max="13832" width="23.140625" style="43" customWidth="1"/>
    <col min="13833" max="13840" width="0" style="43" hidden="1" customWidth="1"/>
    <col min="13841" max="13841" width="0.140625" style="43" customWidth="1"/>
    <col min="13842" max="13842" width="0" style="43" hidden="1" customWidth="1"/>
    <col min="13843" max="13843" width="6.85546875" style="43" customWidth="1"/>
    <col min="13844" max="13844" width="7.42578125" style="43" customWidth="1"/>
    <col min="13845" max="13847" width="12.85546875" style="43" customWidth="1"/>
    <col min="13848" max="14080" width="9.140625" style="43"/>
    <col min="14081" max="14081" width="2.28515625" style="43" customWidth="1"/>
    <col min="14082" max="14082" width="3" style="43" customWidth="1"/>
    <col min="14083" max="14083" width="2.140625" style="43" customWidth="1"/>
    <col min="14084" max="14086" width="0" style="43" hidden="1" customWidth="1"/>
    <col min="14087" max="14087" width="30.140625" style="43" customWidth="1"/>
    <col min="14088" max="14088" width="23.140625" style="43" customWidth="1"/>
    <col min="14089" max="14096" width="0" style="43" hidden="1" customWidth="1"/>
    <col min="14097" max="14097" width="0.140625" style="43" customWidth="1"/>
    <col min="14098" max="14098" width="0" style="43" hidden="1" customWidth="1"/>
    <col min="14099" max="14099" width="6.85546875" style="43" customWidth="1"/>
    <col min="14100" max="14100" width="7.42578125" style="43" customWidth="1"/>
    <col min="14101" max="14103" width="12.85546875" style="43" customWidth="1"/>
    <col min="14104" max="14336" width="9.140625" style="43"/>
    <col min="14337" max="14337" width="2.28515625" style="43" customWidth="1"/>
    <col min="14338" max="14338" width="3" style="43" customWidth="1"/>
    <col min="14339" max="14339" width="2.140625" style="43" customWidth="1"/>
    <col min="14340" max="14342" width="0" style="43" hidden="1" customWidth="1"/>
    <col min="14343" max="14343" width="30.140625" style="43" customWidth="1"/>
    <col min="14344" max="14344" width="23.140625" style="43" customWidth="1"/>
    <col min="14345" max="14352" width="0" style="43" hidden="1" customWidth="1"/>
    <col min="14353" max="14353" width="0.140625" style="43" customWidth="1"/>
    <col min="14354" max="14354" width="0" style="43" hidden="1" customWidth="1"/>
    <col min="14355" max="14355" width="6.85546875" style="43" customWidth="1"/>
    <col min="14356" max="14356" width="7.42578125" style="43" customWidth="1"/>
    <col min="14357" max="14359" width="12.85546875" style="43" customWidth="1"/>
    <col min="14360" max="14592" width="9.140625" style="43"/>
    <col min="14593" max="14593" width="2.28515625" style="43" customWidth="1"/>
    <col min="14594" max="14594" width="3" style="43" customWidth="1"/>
    <col min="14595" max="14595" width="2.140625" style="43" customWidth="1"/>
    <col min="14596" max="14598" width="0" style="43" hidden="1" customWidth="1"/>
    <col min="14599" max="14599" width="30.140625" style="43" customWidth="1"/>
    <col min="14600" max="14600" width="23.140625" style="43" customWidth="1"/>
    <col min="14601" max="14608" width="0" style="43" hidden="1" customWidth="1"/>
    <col min="14609" max="14609" width="0.140625" style="43" customWidth="1"/>
    <col min="14610" max="14610" width="0" style="43" hidden="1" customWidth="1"/>
    <col min="14611" max="14611" width="6.85546875" style="43" customWidth="1"/>
    <col min="14612" max="14612" width="7.42578125" style="43" customWidth="1"/>
    <col min="14613" max="14615" width="12.85546875" style="43" customWidth="1"/>
    <col min="14616" max="14848" width="9.140625" style="43"/>
    <col min="14849" max="14849" width="2.28515625" style="43" customWidth="1"/>
    <col min="14850" max="14850" width="3" style="43" customWidth="1"/>
    <col min="14851" max="14851" width="2.140625" style="43" customWidth="1"/>
    <col min="14852" max="14854" width="0" style="43" hidden="1" customWidth="1"/>
    <col min="14855" max="14855" width="30.140625" style="43" customWidth="1"/>
    <col min="14856" max="14856" width="23.140625" style="43" customWidth="1"/>
    <col min="14857" max="14864" width="0" style="43" hidden="1" customWidth="1"/>
    <col min="14865" max="14865" width="0.140625" style="43" customWidth="1"/>
    <col min="14866" max="14866" width="0" style="43" hidden="1" customWidth="1"/>
    <col min="14867" max="14867" width="6.85546875" style="43" customWidth="1"/>
    <col min="14868" max="14868" width="7.42578125" style="43" customWidth="1"/>
    <col min="14869" max="14871" width="12.85546875" style="43" customWidth="1"/>
    <col min="14872" max="15104" width="9.140625" style="43"/>
    <col min="15105" max="15105" width="2.28515625" style="43" customWidth="1"/>
    <col min="15106" max="15106" width="3" style="43" customWidth="1"/>
    <col min="15107" max="15107" width="2.140625" style="43" customWidth="1"/>
    <col min="15108" max="15110" width="0" style="43" hidden="1" customWidth="1"/>
    <col min="15111" max="15111" width="30.140625" style="43" customWidth="1"/>
    <col min="15112" max="15112" width="23.140625" style="43" customWidth="1"/>
    <col min="15113" max="15120" width="0" style="43" hidden="1" customWidth="1"/>
    <col min="15121" max="15121" width="0.140625" style="43" customWidth="1"/>
    <col min="15122" max="15122" width="0" style="43" hidden="1" customWidth="1"/>
    <col min="15123" max="15123" width="6.85546875" style="43" customWidth="1"/>
    <col min="15124" max="15124" width="7.42578125" style="43" customWidth="1"/>
    <col min="15125" max="15127" width="12.85546875" style="43" customWidth="1"/>
    <col min="15128" max="15360" width="9.140625" style="43"/>
    <col min="15361" max="15361" width="2.28515625" style="43" customWidth="1"/>
    <col min="15362" max="15362" width="3" style="43" customWidth="1"/>
    <col min="15363" max="15363" width="2.140625" style="43" customWidth="1"/>
    <col min="15364" max="15366" width="0" style="43" hidden="1" customWidth="1"/>
    <col min="15367" max="15367" width="30.140625" style="43" customWidth="1"/>
    <col min="15368" max="15368" width="23.140625" style="43" customWidth="1"/>
    <col min="15369" max="15376" width="0" style="43" hidden="1" customWidth="1"/>
    <col min="15377" max="15377" width="0.140625" style="43" customWidth="1"/>
    <col min="15378" max="15378" width="0" style="43" hidden="1" customWidth="1"/>
    <col min="15379" max="15379" width="6.85546875" style="43" customWidth="1"/>
    <col min="15380" max="15380" width="7.42578125" style="43" customWidth="1"/>
    <col min="15381" max="15383" width="12.85546875" style="43" customWidth="1"/>
    <col min="15384" max="15616" width="9.140625" style="43"/>
    <col min="15617" max="15617" width="2.28515625" style="43" customWidth="1"/>
    <col min="15618" max="15618" width="3" style="43" customWidth="1"/>
    <col min="15619" max="15619" width="2.140625" style="43" customWidth="1"/>
    <col min="15620" max="15622" width="0" style="43" hidden="1" customWidth="1"/>
    <col min="15623" max="15623" width="30.140625" style="43" customWidth="1"/>
    <col min="15624" max="15624" width="23.140625" style="43" customWidth="1"/>
    <col min="15625" max="15632" width="0" style="43" hidden="1" customWidth="1"/>
    <col min="15633" max="15633" width="0.140625" style="43" customWidth="1"/>
    <col min="15634" max="15634" width="0" style="43" hidden="1" customWidth="1"/>
    <col min="15635" max="15635" width="6.85546875" style="43" customWidth="1"/>
    <col min="15636" max="15636" width="7.42578125" style="43" customWidth="1"/>
    <col min="15637" max="15639" width="12.85546875" style="43" customWidth="1"/>
    <col min="15640" max="15872" width="9.140625" style="43"/>
    <col min="15873" max="15873" width="2.28515625" style="43" customWidth="1"/>
    <col min="15874" max="15874" width="3" style="43" customWidth="1"/>
    <col min="15875" max="15875" width="2.140625" style="43" customWidth="1"/>
    <col min="15876" max="15878" width="0" style="43" hidden="1" customWidth="1"/>
    <col min="15879" max="15879" width="30.140625" style="43" customWidth="1"/>
    <col min="15880" max="15880" width="23.140625" style="43" customWidth="1"/>
    <col min="15881" max="15888" width="0" style="43" hidden="1" customWidth="1"/>
    <col min="15889" max="15889" width="0.140625" style="43" customWidth="1"/>
    <col min="15890" max="15890" width="0" style="43" hidden="1" customWidth="1"/>
    <col min="15891" max="15891" width="6.85546875" style="43" customWidth="1"/>
    <col min="15892" max="15892" width="7.42578125" style="43" customWidth="1"/>
    <col min="15893" max="15895" width="12.85546875" style="43" customWidth="1"/>
    <col min="15896" max="16128" width="9.140625" style="43"/>
    <col min="16129" max="16129" width="2.28515625" style="43" customWidth="1"/>
    <col min="16130" max="16130" width="3" style="43" customWidth="1"/>
    <col min="16131" max="16131" width="2.140625" style="43" customWidth="1"/>
    <col min="16132" max="16134" width="0" style="43" hidden="1" customWidth="1"/>
    <col min="16135" max="16135" width="30.140625" style="43" customWidth="1"/>
    <col min="16136" max="16136" width="23.140625" style="43" customWidth="1"/>
    <col min="16137" max="16144" width="0" style="43" hidden="1" customWidth="1"/>
    <col min="16145" max="16145" width="0.140625" style="43" customWidth="1"/>
    <col min="16146" max="16146" width="0" style="43" hidden="1" customWidth="1"/>
    <col min="16147" max="16147" width="6.85546875" style="43" customWidth="1"/>
    <col min="16148" max="16148" width="7.42578125" style="43" customWidth="1"/>
    <col min="16149" max="16151" width="12.85546875" style="43" customWidth="1"/>
    <col min="16152" max="16384" width="9.140625" style="43"/>
  </cols>
  <sheetData>
    <row r="1" spans="1:23" ht="18.75" customHeight="1">
      <c r="A1" s="260" t="s">
        <v>812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3" ht="18.75" customHeight="1">
      <c r="A2" s="260" t="s">
        <v>813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3" ht="18.75" customHeight="1">
      <c r="A3" s="260" t="s">
        <v>814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3" ht="14.25" customHeight="1">
      <c r="A4" s="260" t="s">
        <v>815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3" ht="18.7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23" ht="15" customHeight="1">
      <c r="A6" s="259" t="s">
        <v>816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23" ht="21.75" customHeight="1">
      <c r="A7" s="43"/>
      <c r="B7" s="43"/>
      <c r="C7" s="43"/>
      <c r="D7" s="43"/>
      <c r="E7" s="43"/>
      <c r="F7" s="43"/>
      <c r="G7" s="247" t="s">
        <v>817</v>
      </c>
      <c r="H7" s="247"/>
      <c r="I7" s="247"/>
      <c r="J7" s="247"/>
      <c r="K7" s="247"/>
      <c r="L7" s="247"/>
      <c r="M7" s="247"/>
      <c r="N7" s="247"/>
      <c r="O7" s="247"/>
    </row>
    <row r="8" spans="1:23" ht="18.75" customHeight="1" thickBot="1">
      <c r="A8" s="43"/>
      <c r="B8" s="43"/>
      <c r="C8" s="43"/>
      <c r="D8" s="43"/>
      <c r="E8" s="43"/>
      <c r="F8" s="43"/>
      <c r="G8" s="248" t="s">
        <v>818</v>
      </c>
      <c r="H8" s="249"/>
      <c r="I8" s="248"/>
      <c r="J8" s="248"/>
      <c r="K8" s="248"/>
      <c r="L8" s="248"/>
      <c r="M8" s="248"/>
      <c r="N8" s="248"/>
      <c r="O8" s="248"/>
    </row>
    <row r="9" spans="1:23" s="48" customFormat="1" ht="15.75" customHeight="1" thickBot="1">
      <c r="A9" s="250" t="s">
        <v>819</v>
      </c>
      <c r="B9" s="251"/>
      <c r="C9" s="251"/>
      <c r="D9" s="45"/>
      <c r="E9" s="45"/>
      <c r="F9" s="46"/>
      <c r="G9" s="250" t="s">
        <v>820</v>
      </c>
      <c r="H9" s="253" t="s">
        <v>821</v>
      </c>
      <c r="I9" s="256" t="s">
        <v>822</v>
      </c>
      <c r="J9" s="257"/>
      <c r="K9" s="257"/>
      <c r="L9" s="257"/>
      <c r="M9" s="257"/>
      <c r="N9" s="257"/>
      <c r="O9" s="257"/>
      <c r="P9" s="258"/>
      <c r="Q9" s="235" t="s">
        <v>823</v>
      </c>
      <c r="R9" s="236"/>
      <c r="S9" s="235" t="s">
        <v>823</v>
      </c>
      <c r="T9" s="236"/>
      <c r="U9" s="47"/>
      <c r="V9" s="47"/>
      <c r="W9" s="47"/>
    </row>
    <row r="10" spans="1:23" s="48" customFormat="1" ht="17.25" customHeight="1" thickBot="1">
      <c r="A10" s="252"/>
      <c r="B10" s="253"/>
      <c r="C10" s="253"/>
      <c r="D10" s="49"/>
      <c r="E10" s="49"/>
      <c r="F10" s="50"/>
      <c r="G10" s="252"/>
      <c r="H10" s="253"/>
      <c r="I10" s="237" t="s">
        <v>824</v>
      </c>
      <c r="J10" s="238"/>
      <c r="K10" s="239" t="s">
        <v>825</v>
      </c>
      <c r="L10" s="241" t="s">
        <v>826</v>
      </c>
      <c r="M10" s="242"/>
      <c r="N10" s="243" t="s">
        <v>827</v>
      </c>
      <c r="O10" s="245" t="s">
        <v>828</v>
      </c>
      <c r="P10" s="246"/>
      <c r="Q10" s="235" t="s">
        <v>829</v>
      </c>
      <c r="R10" s="236"/>
      <c r="S10" s="235" t="s">
        <v>830</v>
      </c>
      <c r="T10" s="236"/>
      <c r="U10" s="47"/>
      <c r="V10" s="47"/>
      <c r="W10" s="47"/>
    </row>
    <row r="11" spans="1:23" s="48" customFormat="1" ht="39.75" customHeight="1" thickBot="1">
      <c r="A11" s="254"/>
      <c r="B11" s="255"/>
      <c r="C11" s="255"/>
      <c r="D11" s="51"/>
      <c r="E11" s="51"/>
      <c r="F11" s="52"/>
      <c r="G11" s="254"/>
      <c r="H11" s="253"/>
      <c r="I11" s="53" t="s">
        <v>831</v>
      </c>
      <c r="J11" s="54" t="s">
        <v>832</v>
      </c>
      <c r="K11" s="240"/>
      <c r="L11" s="55" t="s">
        <v>831</v>
      </c>
      <c r="M11" s="54" t="s">
        <v>832</v>
      </c>
      <c r="N11" s="244"/>
      <c r="O11" s="56" t="s">
        <v>831</v>
      </c>
      <c r="P11" s="57" t="s">
        <v>832</v>
      </c>
      <c r="Q11" s="58" t="s">
        <v>831</v>
      </c>
      <c r="R11" s="58" t="s">
        <v>832</v>
      </c>
      <c r="S11" s="58" t="s">
        <v>831</v>
      </c>
      <c r="T11" s="58" t="s">
        <v>832</v>
      </c>
      <c r="U11" s="47"/>
      <c r="V11" s="47"/>
      <c r="W11" s="47"/>
    </row>
    <row r="12" spans="1:23" ht="13.5" customHeight="1" thickBot="1">
      <c r="A12" s="231">
        <v>1</v>
      </c>
      <c r="B12" s="232"/>
      <c r="C12" s="232"/>
      <c r="D12" s="59"/>
      <c r="E12" s="59"/>
      <c r="F12" s="60"/>
      <c r="G12" s="61">
        <v>2</v>
      </c>
      <c r="H12" s="60">
        <v>3</v>
      </c>
      <c r="I12" s="61">
        <v>4</v>
      </c>
      <c r="J12" s="59">
        <v>5</v>
      </c>
      <c r="K12" s="60">
        <v>6</v>
      </c>
      <c r="L12" s="61">
        <v>7</v>
      </c>
      <c r="M12" s="59">
        <v>8</v>
      </c>
      <c r="N12" s="62">
        <v>9</v>
      </c>
      <c r="O12" s="63">
        <v>10</v>
      </c>
      <c r="P12" s="64">
        <v>11</v>
      </c>
      <c r="Q12" s="58">
        <v>4</v>
      </c>
      <c r="R12" s="65">
        <v>5</v>
      </c>
      <c r="S12" s="66">
        <v>6</v>
      </c>
      <c r="T12" s="66">
        <v>7</v>
      </c>
      <c r="U12" s="67"/>
      <c r="V12" s="67"/>
      <c r="W12" s="67"/>
    </row>
    <row r="13" spans="1:23">
      <c r="A13" s="68" t="s">
        <v>10</v>
      </c>
      <c r="B13" s="68"/>
      <c r="C13" s="68"/>
      <c r="D13" s="69"/>
      <c r="E13" s="69"/>
      <c r="F13" s="70"/>
      <c r="G13" s="71" t="s">
        <v>833</v>
      </c>
      <c r="H13" s="70"/>
      <c r="I13" s="72"/>
      <c r="J13" s="73"/>
      <c r="K13" s="74"/>
      <c r="L13" s="75"/>
      <c r="M13" s="76"/>
      <c r="N13" s="77"/>
      <c r="O13" s="78"/>
      <c r="P13" s="79"/>
      <c r="Q13" s="80"/>
      <c r="R13" s="81"/>
      <c r="S13" s="81"/>
      <c r="T13" s="81"/>
    </row>
    <row r="14" spans="1:23" ht="30.75" customHeight="1">
      <c r="A14" s="82" t="s">
        <v>10</v>
      </c>
      <c r="B14" s="82" t="s">
        <v>10</v>
      </c>
      <c r="C14" s="82"/>
      <c r="D14" s="83"/>
      <c r="E14" s="84"/>
      <c r="F14" s="85"/>
      <c r="G14" s="86" t="s">
        <v>834</v>
      </c>
      <c r="H14" s="87"/>
      <c r="I14" s="88"/>
      <c r="J14" s="89"/>
      <c r="K14" s="90"/>
      <c r="L14" s="91"/>
      <c r="M14" s="49"/>
      <c r="N14" s="92"/>
      <c r="O14" s="93"/>
      <c r="P14" s="94"/>
      <c r="Q14" s="95"/>
      <c r="R14" s="81"/>
      <c r="S14" s="81"/>
      <c r="T14" s="81"/>
      <c r="U14" s="67"/>
      <c r="V14" s="67"/>
      <c r="W14" s="67"/>
    </row>
    <row r="15" spans="1:23" ht="18.75" customHeight="1">
      <c r="A15" s="82" t="s">
        <v>10</v>
      </c>
      <c r="B15" s="82" t="s">
        <v>10</v>
      </c>
      <c r="C15" s="82" t="s">
        <v>10</v>
      </c>
      <c r="D15" s="83"/>
      <c r="E15" s="84"/>
      <c r="F15" s="85"/>
      <c r="G15" s="86" t="s">
        <v>835</v>
      </c>
      <c r="H15" s="87" t="s">
        <v>836</v>
      </c>
      <c r="I15" s="96">
        <v>3521</v>
      </c>
      <c r="J15" s="97">
        <v>4160</v>
      </c>
      <c r="K15" s="98">
        <f>P15/J15*100</f>
        <v>161.28956844000004</v>
      </c>
      <c r="L15" s="88">
        <v>1472</v>
      </c>
      <c r="M15" s="99">
        <f>ROUND(L15*1.2,-1)</f>
        <v>1770</v>
      </c>
      <c r="N15" s="100">
        <f>P15/M15*100</f>
        <v>379.07604785898315</v>
      </c>
      <c r="O15" s="101">
        <f>'[3]май  2014'!O12*1.2</f>
        <v>5591.3717059200017</v>
      </c>
      <c r="P15" s="102">
        <f>'[3]май  2014'!P12*1.2</f>
        <v>6709.6460471040018</v>
      </c>
      <c r="Q15" s="103">
        <f>'[3]01.05.2017'!S15</f>
        <v>0.58150265741568019</v>
      </c>
      <c r="R15" s="6">
        <f>'[3]01.05.2017'!T15</f>
        <v>0.69780318889881621</v>
      </c>
      <c r="S15" s="104">
        <f>Q15*104%</f>
        <v>0.60476276371230742</v>
      </c>
      <c r="T15" s="105">
        <v>0.72</v>
      </c>
      <c r="U15" s="67"/>
      <c r="V15" s="67"/>
      <c r="W15" s="67"/>
    </row>
    <row r="16" spans="1:23" ht="25.5">
      <c r="A16" s="82" t="s">
        <v>10</v>
      </c>
      <c r="B16" s="82" t="s">
        <v>10</v>
      </c>
      <c r="C16" s="82" t="s">
        <v>837</v>
      </c>
      <c r="D16" s="83"/>
      <c r="E16" s="84"/>
      <c r="F16" s="85"/>
      <c r="G16" s="86" t="s">
        <v>838</v>
      </c>
      <c r="H16" s="87" t="s">
        <v>839</v>
      </c>
      <c r="I16" s="96">
        <v>2071</v>
      </c>
      <c r="J16" s="97">
        <v>2440</v>
      </c>
      <c r="K16" s="98">
        <f>P16/J16*100</f>
        <v>233.76082959737707</v>
      </c>
      <c r="L16" s="88">
        <v>1251</v>
      </c>
      <c r="M16" s="99">
        <f>ROUND(L16*1.2,-1)</f>
        <v>1500</v>
      </c>
      <c r="N16" s="100">
        <f>P16/M16*100</f>
        <v>380.2509494784</v>
      </c>
      <c r="O16" s="101">
        <f>'[3]май  2014'!O13*1.2</f>
        <v>4753.13686848</v>
      </c>
      <c r="P16" s="102">
        <f>'[3]май  2014'!P13*1.2</f>
        <v>5703.7642421760002</v>
      </c>
      <c r="Q16" s="103">
        <f>'[3]01.05.2017'!S16</f>
        <v>0.5</v>
      </c>
      <c r="R16" s="6">
        <f>'[3]01.05.2017'!T16</f>
        <v>0.6</v>
      </c>
      <c r="S16" s="104">
        <f>Q16*104%</f>
        <v>0.52</v>
      </c>
      <c r="T16" s="104">
        <f t="shared" ref="T16:T79" si="0">S16*1.2</f>
        <v>0.624</v>
      </c>
      <c r="U16" s="106"/>
      <c r="V16" s="106"/>
      <c r="W16" s="106"/>
    </row>
    <row r="17" spans="1:23" ht="25.5">
      <c r="A17" s="82" t="s">
        <v>10</v>
      </c>
      <c r="B17" s="82" t="s">
        <v>10</v>
      </c>
      <c r="C17" s="82" t="s">
        <v>281</v>
      </c>
      <c r="D17" s="83"/>
      <c r="E17" s="84"/>
      <c r="F17" s="85"/>
      <c r="G17" s="86" t="s">
        <v>840</v>
      </c>
      <c r="H17" s="87" t="s">
        <v>841</v>
      </c>
      <c r="I17" s="96">
        <v>1243</v>
      </c>
      <c r="J17" s="97">
        <v>1470</v>
      </c>
      <c r="K17" s="98">
        <f>P17/J17*100</f>
        <v>328.04115017142863</v>
      </c>
      <c r="L17" s="88">
        <v>1058</v>
      </c>
      <c r="M17" s="99">
        <f>ROUND(L17*1.2,-1)</f>
        <v>1270</v>
      </c>
      <c r="N17" s="100">
        <f>P17/M17*100</f>
        <v>379.70117382047255</v>
      </c>
      <c r="O17" s="101">
        <f>'[3]май  2014'!O14*1.2</f>
        <v>4018.504089600001</v>
      </c>
      <c r="P17" s="102">
        <f>'[3]май  2014'!P14*1.2</f>
        <v>4822.2049075200011</v>
      </c>
      <c r="Q17" s="103">
        <f>'[3]01.05.2017'!S17</f>
        <v>0.41792442531840007</v>
      </c>
      <c r="R17" s="6">
        <f>'[3]01.05.2017'!T17</f>
        <v>0.50150931038208002</v>
      </c>
      <c r="S17" s="105">
        <v>0.44</v>
      </c>
      <c r="T17" s="104">
        <f t="shared" si="0"/>
        <v>0.52800000000000002</v>
      </c>
      <c r="U17" s="106"/>
      <c r="V17" s="106"/>
      <c r="W17" s="106"/>
    </row>
    <row r="18" spans="1:23" ht="27" customHeight="1">
      <c r="A18" s="82" t="s">
        <v>10</v>
      </c>
      <c r="B18" s="82" t="s">
        <v>837</v>
      </c>
      <c r="C18" s="82"/>
      <c r="D18" s="83"/>
      <c r="E18" s="84"/>
      <c r="F18" s="85"/>
      <c r="G18" s="86" t="s">
        <v>842</v>
      </c>
      <c r="H18" s="87" t="s">
        <v>836</v>
      </c>
      <c r="I18" s="96">
        <v>25093</v>
      </c>
      <c r="J18" s="97">
        <v>29610</v>
      </c>
      <c r="K18" s="98">
        <f>P18/J18*100</f>
        <v>0</v>
      </c>
      <c r="L18" s="88">
        <v>0</v>
      </c>
      <c r="M18" s="99">
        <f>ROUND(L18*1.2,-1)</f>
        <v>0</v>
      </c>
      <c r="N18" s="88">
        <v>0</v>
      </c>
      <c r="O18" s="101">
        <f>'[3]май  2014'!O15*1.2</f>
        <v>0</v>
      </c>
      <c r="P18" s="102">
        <f>'[3]май  2014'!P15*1.2</f>
        <v>0</v>
      </c>
      <c r="Q18" s="107">
        <f>'[3]01.05.2017'!S18</f>
        <v>0</v>
      </c>
      <c r="R18" s="108">
        <f>'[3]01.05.2017'!T18</f>
        <v>0</v>
      </c>
      <c r="S18" s="109">
        <f t="shared" ref="S18:S77" si="1">Q18*104%</f>
        <v>0</v>
      </c>
      <c r="T18" s="109">
        <f t="shared" si="0"/>
        <v>0</v>
      </c>
      <c r="U18" s="106"/>
      <c r="V18" s="106"/>
      <c r="W18" s="106"/>
    </row>
    <row r="19" spans="1:23" ht="38.25">
      <c r="A19" s="82" t="s">
        <v>10</v>
      </c>
      <c r="B19" s="82" t="s">
        <v>281</v>
      </c>
      <c r="C19" s="82"/>
      <c r="D19" s="83"/>
      <c r="E19" s="84"/>
      <c r="F19" s="85"/>
      <c r="G19" s="86" t="s">
        <v>843</v>
      </c>
      <c r="H19" s="87"/>
      <c r="I19" s="96"/>
      <c r="J19" s="97"/>
      <c r="K19" s="98"/>
      <c r="L19" s="88"/>
      <c r="M19" s="49"/>
      <c r="N19" s="100"/>
      <c r="O19" s="101">
        <f>'[3]май  2014'!O16*1.2</f>
        <v>0</v>
      </c>
      <c r="P19" s="102">
        <f>'[3]май  2014'!P16*1.2</f>
        <v>0</v>
      </c>
      <c r="Q19" s="107">
        <f>'[3]01.05.2017'!S19</f>
        <v>0</v>
      </c>
      <c r="R19" s="108">
        <f>'[3]01.05.2017'!T19</f>
        <v>0</v>
      </c>
      <c r="S19" s="109">
        <f t="shared" si="1"/>
        <v>0</v>
      </c>
      <c r="T19" s="109">
        <f t="shared" si="0"/>
        <v>0</v>
      </c>
      <c r="U19" s="106"/>
      <c r="V19" s="106"/>
      <c r="W19" s="106"/>
    </row>
    <row r="20" spans="1:23" ht="25.5">
      <c r="A20" s="82" t="s">
        <v>10</v>
      </c>
      <c r="B20" s="82" t="s">
        <v>281</v>
      </c>
      <c r="C20" s="82" t="s">
        <v>10</v>
      </c>
      <c r="D20" s="83"/>
      <c r="E20" s="84"/>
      <c r="F20" s="85"/>
      <c r="G20" s="86" t="s">
        <v>835</v>
      </c>
      <c r="H20" s="87" t="s">
        <v>836</v>
      </c>
      <c r="I20" s="96">
        <v>30446</v>
      </c>
      <c r="J20" s="97">
        <v>35930</v>
      </c>
      <c r="K20" s="98">
        <f t="shared" ref="K20:K26" si="2">P20/J20*100</f>
        <v>383.39288730576129</v>
      </c>
      <c r="L20" s="88">
        <v>30219</v>
      </c>
      <c r="M20" s="99">
        <f t="shared" ref="M20:M26" si="3">ROUND(L20*1.2,-1)</f>
        <v>36260</v>
      </c>
      <c r="N20" s="100">
        <f>P20/M20*100</f>
        <v>379.903652534363</v>
      </c>
      <c r="O20" s="101">
        <f>'[3]май  2014'!O17*1.2</f>
        <v>114794.22034080004</v>
      </c>
      <c r="P20" s="102">
        <f>'[3]май  2014'!P17*1.2</f>
        <v>137753.06440896002</v>
      </c>
      <c r="Q20" s="103">
        <f>'[3]01.05.2017'!S20</f>
        <v>11.938598915443205</v>
      </c>
      <c r="R20" s="6">
        <f>'[3]01.05.2017'!T20</f>
        <v>14.326318698531844</v>
      </c>
      <c r="S20" s="104">
        <f t="shared" si="1"/>
        <v>12.416142872060933</v>
      </c>
      <c r="T20" s="104">
        <f t="shared" si="0"/>
        <v>14.899371446473118</v>
      </c>
      <c r="U20" s="106"/>
      <c r="V20" s="106"/>
      <c r="W20" s="106"/>
    </row>
    <row r="21" spans="1:23" ht="25.5">
      <c r="A21" s="82" t="s">
        <v>10</v>
      </c>
      <c r="B21" s="82" t="s">
        <v>281</v>
      </c>
      <c r="C21" s="82" t="s">
        <v>837</v>
      </c>
      <c r="D21" s="83"/>
      <c r="E21" s="84"/>
      <c r="F21" s="85"/>
      <c r="G21" s="86" t="s">
        <v>838</v>
      </c>
      <c r="H21" s="87" t="s">
        <v>839</v>
      </c>
      <c r="I21" s="96">
        <v>10149</v>
      </c>
      <c r="J21" s="97">
        <v>11980</v>
      </c>
      <c r="K21" s="98">
        <f t="shared" si="2"/>
        <v>153.71281294317194</v>
      </c>
      <c r="L21" s="88">
        <v>4040</v>
      </c>
      <c r="M21" s="99">
        <f t="shared" si="3"/>
        <v>4850</v>
      </c>
      <c r="N21" s="100">
        <f>P21/M21*100</f>
        <v>379.68649465138139</v>
      </c>
      <c r="O21" s="101">
        <f>'[3]май  2014'!O18*1.2</f>
        <v>15345.662492160001</v>
      </c>
      <c r="P21" s="102">
        <f>'[3]май  2014'!P18*1.2</f>
        <v>18414.794990592</v>
      </c>
      <c r="Q21" s="103">
        <f>'[3]01.05.2017'!S21</f>
        <v>1.59</v>
      </c>
      <c r="R21" s="6">
        <f>'[3]01.05.2017'!T21</f>
        <v>1.9079999999999999</v>
      </c>
      <c r="S21" s="104">
        <f t="shared" si="1"/>
        <v>1.6536000000000002</v>
      </c>
      <c r="T21" s="104">
        <f t="shared" si="0"/>
        <v>1.9843200000000001</v>
      </c>
      <c r="U21" s="106"/>
      <c r="V21" s="106"/>
      <c r="W21" s="106"/>
    </row>
    <row r="22" spans="1:23" ht="25.5">
      <c r="A22" s="82" t="s">
        <v>10</v>
      </c>
      <c r="B22" s="82" t="s">
        <v>281</v>
      </c>
      <c r="C22" s="82" t="s">
        <v>281</v>
      </c>
      <c r="D22" s="83"/>
      <c r="E22" s="84"/>
      <c r="F22" s="85"/>
      <c r="G22" s="86" t="s">
        <v>840</v>
      </c>
      <c r="H22" s="87" t="s">
        <v>841</v>
      </c>
      <c r="I22" s="96">
        <v>5592</v>
      </c>
      <c r="J22" s="97">
        <v>6600</v>
      </c>
      <c r="K22" s="98">
        <f t="shared" si="2"/>
        <v>279.012045312</v>
      </c>
      <c r="L22" s="88">
        <v>4040</v>
      </c>
      <c r="M22" s="99">
        <f t="shared" si="3"/>
        <v>4850</v>
      </c>
      <c r="N22" s="100">
        <f>P22/M22*100</f>
        <v>379.68649465138139</v>
      </c>
      <c r="O22" s="101">
        <f>'[3]май  2014'!O19*1.2</f>
        <v>15345.662492160001</v>
      </c>
      <c r="P22" s="102">
        <f>'[3]май  2014'!P19*1.2</f>
        <v>18414.794990592</v>
      </c>
      <c r="Q22" s="103">
        <f>'[3]01.05.2017'!S22</f>
        <v>1.59</v>
      </c>
      <c r="R22" s="6">
        <f>'[3]01.05.2017'!T22</f>
        <v>1.9079999999999999</v>
      </c>
      <c r="S22" s="104">
        <f t="shared" si="1"/>
        <v>1.6536000000000002</v>
      </c>
      <c r="T22" s="104">
        <f t="shared" si="0"/>
        <v>1.9843200000000001</v>
      </c>
      <c r="U22" s="106"/>
      <c r="V22" s="106"/>
      <c r="W22" s="106"/>
    </row>
    <row r="23" spans="1:23" ht="25.5">
      <c r="A23" s="82" t="s">
        <v>10</v>
      </c>
      <c r="B23" s="82" t="s">
        <v>409</v>
      </c>
      <c r="C23" s="82"/>
      <c r="D23" s="83"/>
      <c r="E23" s="84"/>
      <c r="F23" s="85"/>
      <c r="G23" s="86" t="s">
        <v>844</v>
      </c>
      <c r="H23" s="87" t="s">
        <v>845</v>
      </c>
      <c r="I23" s="96">
        <v>11391</v>
      </c>
      <c r="J23" s="97">
        <v>13440</v>
      </c>
      <c r="K23" s="98">
        <f t="shared" si="2"/>
        <v>200.44867986</v>
      </c>
      <c r="L23" s="88">
        <v>5910</v>
      </c>
      <c r="M23" s="99">
        <f t="shared" si="3"/>
        <v>7090</v>
      </c>
      <c r="N23" s="100">
        <f>P23/M23*100</f>
        <v>379.97605886014105</v>
      </c>
      <c r="O23" s="101">
        <f>'[3]май  2014'!O20*1.2</f>
        <v>22450.252144319998</v>
      </c>
      <c r="P23" s="102">
        <f>'[3]май  2014'!P20*1.2</f>
        <v>26940.302573183999</v>
      </c>
      <c r="Q23" s="103">
        <f>'[3]01.05.2017'!S23</f>
        <v>2.34</v>
      </c>
      <c r="R23" s="6">
        <f>'[3]01.05.2017'!T23</f>
        <v>2.8079999999999998</v>
      </c>
      <c r="S23" s="104">
        <f t="shared" si="1"/>
        <v>2.4335999999999998</v>
      </c>
      <c r="T23" s="104">
        <f t="shared" si="0"/>
        <v>2.9203199999999998</v>
      </c>
      <c r="U23" s="106"/>
      <c r="V23" s="106"/>
      <c r="W23" s="106"/>
    </row>
    <row r="24" spans="1:23" ht="25.5">
      <c r="A24" s="82" t="s">
        <v>10</v>
      </c>
      <c r="B24" s="82" t="s">
        <v>427</v>
      </c>
      <c r="C24" s="82"/>
      <c r="D24" s="83"/>
      <c r="E24" s="84"/>
      <c r="F24" s="85"/>
      <c r="G24" s="86" t="s">
        <v>846</v>
      </c>
      <c r="H24" s="87" t="s">
        <v>841</v>
      </c>
      <c r="I24" s="96">
        <v>12013</v>
      </c>
      <c r="J24" s="97">
        <v>14180</v>
      </c>
      <c r="K24" s="98">
        <f t="shared" si="2"/>
        <v>168.2553755251904</v>
      </c>
      <c r="L24" s="88">
        <v>5234</v>
      </c>
      <c r="M24" s="99">
        <f t="shared" si="3"/>
        <v>6280</v>
      </c>
      <c r="N24" s="100">
        <f>P24/M24*100</f>
        <v>379.91420779414011</v>
      </c>
      <c r="O24" s="101">
        <f>'[3]май  2014'!O21*1.2</f>
        <v>19882.176874560002</v>
      </c>
      <c r="P24" s="102">
        <f>'[3]май  2014'!P21*1.2</f>
        <v>23858.612249472</v>
      </c>
      <c r="Q24" s="103">
        <f>'[3]01.05.2017'!S24</f>
        <v>2.0677463949542405</v>
      </c>
      <c r="R24" s="6">
        <f>'[3]01.05.2017'!T24</f>
        <v>2.4812956739450884</v>
      </c>
      <c r="S24" s="104">
        <f t="shared" si="1"/>
        <v>2.1504562507524101</v>
      </c>
      <c r="T24" s="104">
        <f t="shared" si="0"/>
        <v>2.5805475009028922</v>
      </c>
      <c r="U24" s="106"/>
      <c r="V24" s="106"/>
      <c r="W24" s="106"/>
    </row>
    <row r="25" spans="1:23" ht="18" customHeight="1">
      <c r="A25" s="82" t="s">
        <v>10</v>
      </c>
      <c r="B25" s="82" t="s">
        <v>443</v>
      </c>
      <c r="C25" s="82"/>
      <c r="D25" s="83"/>
      <c r="E25" s="84"/>
      <c r="F25" s="85"/>
      <c r="G25" s="86" t="s">
        <v>847</v>
      </c>
      <c r="H25" s="87" t="s">
        <v>836</v>
      </c>
      <c r="I25" s="96">
        <v>28997</v>
      </c>
      <c r="J25" s="97">
        <v>34220</v>
      </c>
      <c r="K25" s="98">
        <f t="shared" si="2"/>
        <v>0</v>
      </c>
      <c r="L25" s="88">
        <v>0</v>
      </c>
      <c r="M25" s="99">
        <f t="shared" si="3"/>
        <v>0</v>
      </c>
      <c r="N25" s="100">
        <v>0</v>
      </c>
      <c r="O25" s="101">
        <f>'[3]май  2014'!O22*1.2</f>
        <v>0</v>
      </c>
      <c r="P25" s="102">
        <f>'[3]май  2014'!P22*1.2</f>
        <v>0</v>
      </c>
      <c r="Q25" s="107">
        <f>'[3]01.05.2017'!S25</f>
        <v>0</v>
      </c>
      <c r="R25" s="108">
        <f>'[3]01.05.2017'!T25</f>
        <v>0</v>
      </c>
      <c r="S25" s="109">
        <f t="shared" si="1"/>
        <v>0</v>
      </c>
      <c r="T25" s="109">
        <f t="shared" si="0"/>
        <v>0</v>
      </c>
      <c r="U25" s="106"/>
      <c r="V25" s="106"/>
      <c r="W25" s="106"/>
    </row>
    <row r="26" spans="1:23" ht="29.25" customHeight="1">
      <c r="A26" s="82" t="s">
        <v>10</v>
      </c>
      <c r="B26" s="82" t="s">
        <v>848</v>
      </c>
      <c r="C26" s="82"/>
      <c r="D26" s="83"/>
      <c r="E26" s="84"/>
      <c r="F26" s="85"/>
      <c r="G26" s="86" t="s">
        <v>849</v>
      </c>
      <c r="H26" s="87" t="s">
        <v>850</v>
      </c>
      <c r="I26" s="96">
        <v>2471</v>
      </c>
      <c r="J26" s="97">
        <v>2920</v>
      </c>
      <c r="K26" s="98">
        <f t="shared" si="2"/>
        <v>344.480070180822</v>
      </c>
      <c r="L26" s="88">
        <v>2206</v>
      </c>
      <c r="M26" s="99">
        <f t="shared" si="3"/>
        <v>2650</v>
      </c>
      <c r="N26" s="100">
        <f>P26/M26*100</f>
        <v>379.57803959547175</v>
      </c>
      <c r="O26" s="101">
        <f>'[3]май  2014'!O23*1.2</f>
        <v>8382.3483744000023</v>
      </c>
      <c r="P26" s="102">
        <f>'[3]май  2014'!P23*1.2</f>
        <v>10058.818049280002</v>
      </c>
      <c r="Q26" s="103">
        <f>'[3]01.05.2017'!S26</f>
        <v>0.87176423093760036</v>
      </c>
      <c r="R26" s="6">
        <f>'[3]01.05.2017'!T26</f>
        <v>1.04</v>
      </c>
      <c r="S26" s="105">
        <v>0.9</v>
      </c>
      <c r="T26" s="110">
        <f t="shared" si="0"/>
        <v>1.08</v>
      </c>
      <c r="U26" s="106"/>
      <c r="V26" s="106"/>
      <c r="W26" s="106"/>
    </row>
    <row r="27" spans="1:23">
      <c r="A27" s="82" t="s">
        <v>837</v>
      </c>
      <c r="B27" s="82"/>
      <c r="C27" s="82"/>
      <c r="D27" s="83"/>
      <c r="E27" s="84"/>
      <c r="F27" s="85"/>
      <c r="G27" s="86" t="s">
        <v>851</v>
      </c>
      <c r="H27" s="87"/>
      <c r="I27" s="96"/>
      <c r="J27" s="97"/>
      <c r="K27" s="98"/>
      <c r="L27" s="88"/>
      <c r="M27" s="49"/>
      <c r="N27" s="100"/>
      <c r="O27" s="101">
        <f>'[3]май  2014'!O24*1.2</f>
        <v>0</v>
      </c>
      <c r="P27" s="102">
        <f>'[3]май  2014'!P24*1.2</f>
        <v>0</v>
      </c>
      <c r="Q27" s="107">
        <f>'[3]01.05.2017'!S27</f>
        <v>0</v>
      </c>
      <c r="R27" s="108">
        <f>'[3]01.05.2017'!T27</f>
        <v>0</v>
      </c>
      <c r="S27" s="111">
        <f t="shared" si="1"/>
        <v>0</v>
      </c>
      <c r="T27" s="111">
        <f t="shared" si="0"/>
        <v>0</v>
      </c>
      <c r="U27" s="106"/>
      <c r="V27" s="106"/>
      <c r="W27" s="106"/>
    </row>
    <row r="28" spans="1:23" ht="38.25">
      <c r="A28" s="82" t="s">
        <v>837</v>
      </c>
      <c r="B28" s="82" t="s">
        <v>10</v>
      </c>
      <c r="C28" s="82"/>
      <c r="D28" s="83"/>
      <c r="E28" s="84"/>
      <c r="F28" s="85"/>
      <c r="G28" s="86" t="s">
        <v>852</v>
      </c>
      <c r="H28" s="87"/>
      <c r="I28" s="96"/>
      <c r="J28" s="97"/>
      <c r="K28" s="98"/>
      <c r="L28" s="88"/>
      <c r="M28" s="49"/>
      <c r="N28" s="100"/>
      <c r="O28" s="101">
        <f>'[3]май  2014'!O25*1.2</f>
        <v>0</v>
      </c>
      <c r="P28" s="102">
        <f>'[3]май  2014'!P25*1.2</f>
        <v>0</v>
      </c>
      <c r="Q28" s="107">
        <f>'[3]01.05.2017'!S28</f>
        <v>0</v>
      </c>
      <c r="R28" s="108">
        <f>'[3]01.05.2017'!T28</f>
        <v>0</v>
      </c>
      <c r="S28" s="111">
        <f t="shared" si="1"/>
        <v>0</v>
      </c>
      <c r="T28" s="111">
        <f t="shared" si="0"/>
        <v>0</v>
      </c>
      <c r="U28" s="106"/>
      <c r="V28" s="106"/>
      <c r="W28" s="106"/>
    </row>
    <row r="29" spans="1:23" ht="25.5">
      <c r="A29" s="82" t="s">
        <v>837</v>
      </c>
      <c r="B29" s="82" t="s">
        <v>10</v>
      </c>
      <c r="C29" s="82" t="s">
        <v>10</v>
      </c>
      <c r="D29" s="83"/>
      <c r="E29" s="84"/>
      <c r="F29" s="85"/>
      <c r="G29" s="86" t="s">
        <v>835</v>
      </c>
      <c r="H29" s="87" t="s">
        <v>836</v>
      </c>
      <c r="I29" s="96">
        <v>8285</v>
      </c>
      <c r="J29" s="97">
        <v>9780</v>
      </c>
      <c r="K29" s="98">
        <f>P29/J29*100</f>
        <v>297.38162933006146</v>
      </c>
      <c r="L29" s="88">
        <v>6380</v>
      </c>
      <c r="M29" s="99">
        <f>ROUND(L29*1.2,-1)</f>
        <v>7660</v>
      </c>
      <c r="N29" s="100">
        <f>P29/M29*100</f>
        <v>379.68568340052229</v>
      </c>
      <c r="O29" s="101">
        <f>'[3]май  2014'!O26*1.2</f>
        <v>24236.602790400008</v>
      </c>
      <c r="P29" s="102">
        <f>'[3]май  2014'!P26*1.2</f>
        <v>29083.92334848001</v>
      </c>
      <c r="Q29" s="103">
        <f>'[3]01.05.2017'!S29</f>
        <v>2.5206066902016011</v>
      </c>
      <c r="R29" s="6">
        <f>'[3]01.05.2017'!T29</f>
        <v>3.0247280282419213</v>
      </c>
      <c r="S29" s="104">
        <f t="shared" si="1"/>
        <v>2.6214309578096651</v>
      </c>
      <c r="T29" s="105">
        <v>3.14</v>
      </c>
      <c r="U29" s="106"/>
      <c r="V29" s="106"/>
      <c r="W29" s="106"/>
    </row>
    <row r="30" spans="1:23" ht="25.5">
      <c r="A30" s="82" t="s">
        <v>837</v>
      </c>
      <c r="B30" s="82" t="s">
        <v>10</v>
      </c>
      <c r="C30" s="82" t="s">
        <v>837</v>
      </c>
      <c r="D30" s="83"/>
      <c r="E30" s="84"/>
      <c r="F30" s="85"/>
      <c r="G30" s="86" t="s">
        <v>838</v>
      </c>
      <c r="H30" s="87" t="s">
        <v>841</v>
      </c>
      <c r="I30" s="96">
        <v>7870</v>
      </c>
      <c r="J30" s="97">
        <v>9290</v>
      </c>
      <c r="K30" s="98">
        <f>P30/J30*100</f>
        <v>313.06698975758894</v>
      </c>
      <c r="L30" s="88">
        <v>6380</v>
      </c>
      <c r="M30" s="99">
        <f>ROUND(L30*1.2,-1)</f>
        <v>7660</v>
      </c>
      <c r="N30" s="100">
        <f>P30/M30*100</f>
        <v>379.68568340052229</v>
      </c>
      <c r="O30" s="101">
        <f>'[3]май  2014'!O27*1.2</f>
        <v>24236.602790400008</v>
      </c>
      <c r="P30" s="102">
        <f>'[3]май  2014'!P27*1.2</f>
        <v>29083.92334848001</v>
      </c>
      <c r="Q30" s="103">
        <f>'[3]01.05.2017'!S30</f>
        <v>2.5206066902016011</v>
      </c>
      <c r="R30" s="6">
        <f>'[3]01.05.2017'!T30</f>
        <v>3.0247280282419213</v>
      </c>
      <c r="S30" s="104">
        <f t="shared" si="1"/>
        <v>2.6214309578096651</v>
      </c>
      <c r="T30" s="105">
        <v>3.14</v>
      </c>
      <c r="U30" s="106"/>
      <c r="V30" s="106"/>
      <c r="W30" s="106"/>
    </row>
    <row r="31" spans="1:23" ht="25.5">
      <c r="A31" s="82" t="s">
        <v>837</v>
      </c>
      <c r="B31" s="82" t="s">
        <v>10</v>
      </c>
      <c r="C31" s="82" t="s">
        <v>281</v>
      </c>
      <c r="D31" s="83"/>
      <c r="E31" s="84"/>
      <c r="F31" s="85"/>
      <c r="G31" s="86" t="s">
        <v>840</v>
      </c>
      <c r="H31" s="87" t="s">
        <v>841</v>
      </c>
      <c r="I31" s="96">
        <v>4557</v>
      </c>
      <c r="J31" s="97">
        <v>5380</v>
      </c>
      <c r="K31" s="98">
        <f>P31/J31*100</f>
        <v>383.24708786676587</v>
      </c>
      <c r="L31" s="88">
        <v>4523</v>
      </c>
      <c r="M31" s="99">
        <f>ROUND(L31*1.2,-1)</f>
        <v>5430</v>
      </c>
      <c r="N31" s="100">
        <f>P31/M31*100</f>
        <v>379.71810915712717</v>
      </c>
      <c r="O31" s="101">
        <f>'[3]май  2014'!O28*1.2</f>
        <v>17182.244439360005</v>
      </c>
      <c r="P31" s="102">
        <f>'[3]май  2014'!P28*1.2</f>
        <v>20618.693327232006</v>
      </c>
      <c r="Q31" s="103">
        <f>'[3]01.05.2017'!S31</f>
        <v>1.7869534216934406</v>
      </c>
      <c r="R31" s="6">
        <f>'[3]01.05.2017'!T31</f>
        <v>2.15</v>
      </c>
      <c r="S31" s="104">
        <f t="shared" si="1"/>
        <v>1.8584315585611784</v>
      </c>
      <c r="T31" s="104">
        <f t="shared" si="0"/>
        <v>2.2301178702734141</v>
      </c>
      <c r="U31" s="106"/>
      <c r="V31" s="106"/>
      <c r="W31" s="106"/>
    </row>
    <row r="32" spans="1:23" ht="25.5">
      <c r="A32" s="82" t="s">
        <v>837</v>
      </c>
      <c r="B32" s="82" t="s">
        <v>837</v>
      </c>
      <c r="C32" s="82"/>
      <c r="D32" s="83"/>
      <c r="E32" s="84"/>
      <c r="F32" s="85"/>
      <c r="G32" s="86" t="s">
        <v>853</v>
      </c>
      <c r="H32" s="87"/>
      <c r="I32" s="96"/>
      <c r="J32" s="97"/>
      <c r="K32" s="98"/>
      <c r="L32" s="88"/>
      <c r="M32" s="99"/>
      <c r="N32" s="100"/>
      <c r="O32" s="101">
        <f>'[3]май  2014'!O29*1.2</f>
        <v>0</v>
      </c>
      <c r="P32" s="102">
        <f>'[3]май  2014'!P29*1.2</f>
        <v>0</v>
      </c>
      <c r="Q32" s="107">
        <f>'[3]01.05.2017'!S32</f>
        <v>0</v>
      </c>
      <c r="R32" s="108">
        <f>'[3]01.05.2017'!T32</f>
        <v>0</v>
      </c>
      <c r="S32" s="111">
        <f t="shared" si="1"/>
        <v>0</v>
      </c>
      <c r="T32" s="111">
        <f t="shared" si="0"/>
        <v>0</v>
      </c>
      <c r="U32" s="106"/>
      <c r="V32" s="106"/>
      <c r="W32" s="106"/>
    </row>
    <row r="33" spans="1:23" ht="25.5">
      <c r="A33" s="82" t="s">
        <v>837</v>
      </c>
      <c r="B33" s="82" t="s">
        <v>837</v>
      </c>
      <c r="C33" s="82" t="s">
        <v>10</v>
      </c>
      <c r="D33" s="83"/>
      <c r="E33" s="84"/>
      <c r="F33" s="85"/>
      <c r="G33" s="86" t="s">
        <v>835</v>
      </c>
      <c r="H33" s="87" t="s">
        <v>836</v>
      </c>
      <c r="I33" s="96">
        <v>6006</v>
      </c>
      <c r="J33" s="97">
        <v>7090</v>
      </c>
      <c r="K33" s="98">
        <f>P33/J33*100</f>
        <v>334.70412456440062</v>
      </c>
      <c r="L33" s="88">
        <v>5205</v>
      </c>
      <c r="M33" s="99">
        <f>ROUND(L33*1.2,-1)</f>
        <v>6250</v>
      </c>
      <c r="N33" s="100">
        <f>P33/M33*100</f>
        <v>379.68835890585603</v>
      </c>
      <c r="O33" s="101">
        <f>'[3]май  2014'!O30*1.2</f>
        <v>19775.435359680003</v>
      </c>
      <c r="P33" s="102">
        <f>'[3]май  2014'!P30*1.2</f>
        <v>23730.522431616002</v>
      </c>
      <c r="Q33" s="103">
        <f>'[3]01.05.2017'!S33</f>
        <v>2.0566452774067203</v>
      </c>
      <c r="R33" s="6">
        <f>'[3]01.05.2017'!T33</f>
        <v>2.4679743328880641</v>
      </c>
      <c r="S33" s="104">
        <f t="shared" si="1"/>
        <v>2.1389110885029892</v>
      </c>
      <c r="T33" s="104">
        <f t="shared" si="0"/>
        <v>2.5666933062035868</v>
      </c>
      <c r="U33" s="106"/>
      <c r="V33" s="106"/>
      <c r="W33" s="106"/>
    </row>
    <row r="34" spans="1:23" ht="25.5">
      <c r="A34" s="82" t="s">
        <v>837</v>
      </c>
      <c r="B34" s="82" t="s">
        <v>837</v>
      </c>
      <c r="C34" s="82" t="s">
        <v>837</v>
      </c>
      <c r="D34" s="83"/>
      <c r="E34" s="84"/>
      <c r="F34" s="85"/>
      <c r="G34" s="86" t="s">
        <v>838</v>
      </c>
      <c r="H34" s="87" t="s">
        <v>841</v>
      </c>
      <c r="I34" s="96">
        <v>5385</v>
      </c>
      <c r="J34" s="97">
        <v>6350</v>
      </c>
      <c r="K34" s="98">
        <f>P34/J34*100</f>
        <v>373.7090146711181</v>
      </c>
      <c r="L34" s="88">
        <v>5205</v>
      </c>
      <c r="M34" s="99">
        <f>ROUND(L34*1.2,-1)</f>
        <v>6250</v>
      </c>
      <c r="N34" s="100">
        <f>P34/M34*100</f>
        <v>379.68835890585603</v>
      </c>
      <c r="O34" s="101">
        <f>'[3]май  2014'!O31*1.2</f>
        <v>19775.435359680003</v>
      </c>
      <c r="P34" s="102">
        <f>'[3]май  2014'!P31*1.2</f>
        <v>23730.522431616002</v>
      </c>
      <c r="Q34" s="103">
        <f>'[3]01.05.2017'!S34</f>
        <v>2.0566452774067203</v>
      </c>
      <c r="R34" s="6">
        <f>'[3]01.05.2017'!T34</f>
        <v>2.4679743328880641</v>
      </c>
      <c r="S34" s="104">
        <f t="shared" si="1"/>
        <v>2.1389110885029892</v>
      </c>
      <c r="T34" s="104">
        <f t="shared" si="0"/>
        <v>2.5666933062035868</v>
      </c>
      <c r="U34" s="106"/>
      <c r="V34" s="106"/>
      <c r="W34" s="106"/>
    </row>
    <row r="35" spans="1:23" ht="25.5">
      <c r="A35" s="82" t="s">
        <v>837</v>
      </c>
      <c r="B35" s="82" t="s">
        <v>837</v>
      </c>
      <c r="C35" s="82" t="s">
        <v>281</v>
      </c>
      <c r="D35" s="83"/>
      <c r="E35" s="84"/>
      <c r="F35" s="85"/>
      <c r="G35" s="86" t="s">
        <v>840</v>
      </c>
      <c r="H35" s="87" t="s">
        <v>841</v>
      </c>
      <c r="I35" s="96">
        <v>3521</v>
      </c>
      <c r="J35" s="97">
        <v>4160</v>
      </c>
      <c r="K35" s="98">
        <f>P35/J35*100</f>
        <v>383.07404520000011</v>
      </c>
      <c r="L35" s="88">
        <v>3495</v>
      </c>
      <c r="M35" s="99">
        <f>ROUND(L35*1.2,-1)</f>
        <v>4190</v>
      </c>
      <c r="N35" s="100">
        <f>P35/M35*100</f>
        <v>380.33127160668272</v>
      </c>
      <c r="O35" s="101">
        <f>'[3]май  2014'!O32*1.2</f>
        <v>13279.900233600005</v>
      </c>
      <c r="P35" s="102">
        <f>'[3]май  2014'!P32*1.2</f>
        <v>15935.880280320005</v>
      </c>
      <c r="Q35" s="103">
        <f>'[3]01.05.2017'!S35</f>
        <v>1.3811096242944005</v>
      </c>
      <c r="R35" s="6">
        <f>'[3]01.05.2017'!T35</f>
        <v>1.6573315491532805</v>
      </c>
      <c r="S35" s="104">
        <f t="shared" si="1"/>
        <v>1.4363540092661766</v>
      </c>
      <c r="T35" s="105">
        <v>1.73</v>
      </c>
      <c r="U35" s="106"/>
      <c r="V35" s="106"/>
      <c r="W35" s="106"/>
    </row>
    <row r="36" spans="1:23" ht="25.5">
      <c r="A36" s="82" t="s">
        <v>837</v>
      </c>
      <c r="B36" s="82" t="s">
        <v>281</v>
      </c>
      <c r="C36" s="82"/>
      <c r="D36" s="83"/>
      <c r="E36" s="84"/>
      <c r="F36" s="85"/>
      <c r="G36" s="86" t="s">
        <v>854</v>
      </c>
      <c r="H36" s="87" t="s">
        <v>836</v>
      </c>
      <c r="I36" s="96">
        <v>24854</v>
      </c>
      <c r="J36" s="97">
        <v>29330</v>
      </c>
      <c r="K36" s="98">
        <f>P36/J36*100</f>
        <v>0</v>
      </c>
      <c r="L36" s="88">
        <v>0</v>
      </c>
      <c r="M36" s="99">
        <f>ROUND(L36*1.2,-1)</f>
        <v>0</v>
      </c>
      <c r="N36" s="100">
        <v>0</v>
      </c>
      <c r="O36" s="101">
        <f>'[3]май  2014'!O33*1.2</f>
        <v>0</v>
      </c>
      <c r="P36" s="102">
        <f>'[3]май  2014'!P33*1.2</f>
        <v>0</v>
      </c>
      <c r="Q36" s="107">
        <f>'[3]01.05.2017'!S36</f>
        <v>0</v>
      </c>
      <c r="R36" s="108">
        <f>'[3]01.05.2017'!T36</f>
        <v>0</v>
      </c>
      <c r="S36" s="111">
        <f t="shared" si="1"/>
        <v>0</v>
      </c>
      <c r="T36" s="111">
        <f t="shared" si="0"/>
        <v>0</v>
      </c>
      <c r="U36" s="106"/>
      <c r="V36" s="106"/>
      <c r="W36" s="106"/>
    </row>
    <row r="37" spans="1:23" ht="51">
      <c r="A37" s="82" t="s">
        <v>837</v>
      </c>
      <c r="B37" s="82" t="s">
        <v>409</v>
      </c>
      <c r="C37" s="82"/>
      <c r="D37" s="83"/>
      <c r="E37" s="84"/>
      <c r="F37" s="85"/>
      <c r="G37" s="86" t="s">
        <v>855</v>
      </c>
      <c r="H37" s="87"/>
      <c r="I37" s="96"/>
      <c r="J37" s="97"/>
      <c r="K37" s="98"/>
      <c r="L37" s="88"/>
      <c r="M37" s="49"/>
      <c r="N37" s="100"/>
      <c r="O37" s="101">
        <f>'[3]май  2014'!O34*1.2</f>
        <v>0</v>
      </c>
      <c r="P37" s="102">
        <f>'[3]май  2014'!P34*1.2</f>
        <v>0</v>
      </c>
      <c r="Q37" s="107">
        <f>'[3]01.05.2017'!S37</f>
        <v>0</v>
      </c>
      <c r="R37" s="108">
        <f>'[3]01.05.2017'!T37</f>
        <v>0</v>
      </c>
      <c r="S37" s="111">
        <f t="shared" si="1"/>
        <v>0</v>
      </c>
      <c r="T37" s="111">
        <f t="shared" si="0"/>
        <v>0</v>
      </c>
      <c r="U37" s="106"/>
      <c r="V37" s="106"/>
      <c r="W37" s="106"/>
    </row>
    <row r="38" spans="1:23" ht="25.5">
      <c r="A38" s="82" t="s">
        <v>837</v>
      </c>
      <c r="B38" s="82" t="s">
        <v>409</v>
      </c>
      <c r="C38" s="82" t="s">
        <v>10</v>
      </c>
      <c r="D38" s="83"/>
      <c r="E38" s="84"/>
      <c r="F38" s="85"/>
      <c r="G38" s="86" t="s">
        <v>835</v>
      </c>
      <c r="H38" s="87" t="s">
        <v>836</v>
      </c>
      <c r="I38" s="96">
        <v>35625</v>
      </c>
      <c r="J38" s="97">
        <v>42040</v>
      </c>
      <c r="K38" s="98">
        <f>P38/J38*100</f>
        <v>383.39303445830654</v>
      </c>
      <c r="L38" s="88">
        <v>35358</v>
      </c>
      <c r="M38" s="99">
        <f>ROUND(L38*1.2,-1)</f>
        <v>42430</v>
      </c>
      <c r="N38" s="100">
        <f>P38/M38*100</f>
        <v>379.8690353199907</v>
      </c>
      <c r="O38" s="101">
        <f>'[3]май  2014'!O35*1.2</f>
        <v>134315.35973856004</v>
      </c>
      <c r="P38" s="102">
        <f>'[3]май  2014'!P35*1.2</f>
        <v>161178.43168627206</v>
      </c>
      <c r="Q38" s="103">
        <f>'[3]01.05.2017'!S38</f>
        <v>13.968797412810245</v>
      </c>
      <c r="R38" s="6">
        <f>'[3]01.05.2017'!T38</f>
        <v>16.762556895372292</v>
      </c>
      <c r="S38" s="104">
        <f t="shared" si="1"/>
        <v>14.527549309322655</v>
      </c>
      <c r="T38" s="105">
        <v>17.440000000000001</v>
      </c>
      <c r="U38" s="106"/>
      <c r="V38" s="106"/>
      <c r="W38" s="106"/>
    </row>
    <row r="39" spans="1:23" ht="25.5">
      <c r="A39" s="82" t="s">
        <v>837</v>
      </c>
      <c r="B39" s="82" t="s">
        <v>409</v>
      </c>
      <c r="C39" s="82" t="s">
        <v>837</v>
      </c>
      <c r="D39" s="83"/>
      <c r="E39" s="84"/>
      <c r="F39" s="85"/>
      <c r="G39" s="86" t="s">
        <v>838</v>
      </c>
      <c r="H39" s="87" t="s">
        <v>841</v>
      </c>
      <c r="I39" s="96">
        <v>12220</v>
      </c>
      <c r="J39" s="97">
        <v>14420</v>
      </c>
      <c r="K39" s="98">
        <f>P39/J39*100</f>
        <v>323.41189835184468</v>
      </c>
      <c r="L39" s="88">
        <v>10231</v>
      </c>
      <c r="M39" s="99">
        <f>ROUND(L39*1.2,-1)</f>
        <v>12280</v>
      </c>
      <c r="N39" s="100">
        <f>P39/M39*100</f>
        <v>379.7719522991531</v>
      </c>
      <c r="O39" s="101">
        <f>'[3]май  2014'!O36*1.2</f>
        <v>38863.329785280002</v>
      </c>
      <c r="P39" s="102">
        <f>'[3]май  2014'!P36*1.2</f>
        <v>46635.995742336003</v>
      </c>
      <c r="Q39" s="103">
        <f>'[3]01.05.2017'!S39</f>
        <v>4.05</v>
      </c>
      <c r="R39" s="6">
        <f>'[3]01.05.2017'!T39</f>
        <v>4.8599999999999994</v>
      </c>
      <c r="S39" s="104">
        <f t="shared" si="1"/>
        <v>4.2119999999999997</v>
      </c>
      <c r="T39" s="104">
        <f t="shared" si="0"/>
        <v>5.0543999999999993</v>
      </c>
      <c r="U39" s="106"/>
      <c r="V39" s="106"/>
      <c r="W39" s="106"/>
    </row>
    <row r="40" spans="1:23" ht="25.5">
      <c r="A40" s="82" t="s">
        <v>837</v>
      </c>
      <c r="B40" s="82" t="s">
        <v>409</v>
      </c>
      <c r="C40" s="82" t="s">
        <v>281</v>
      </c>
      <c r="D40" s="83"/>
      <c r="E40" s="84"/>
      <c r="F40" s="85"/>
      <c r="G40" s="86" t="s">
        <v>840</v>
      </c>
      <c r="H40" s="87" t="s">
        <v>841</v>
      </c>
      <c r="I40" s="96">
        <v>6835</v>
      </c>
      <c r="J40" s="97">
        <v>8070</v>
      </c>
      <c r="K40" s="98">
        <f>P40/J40*100</f>
        <v>383.1770628187362</v>
      </c>
      <c r="L40" s="88">
        <v>6784</v>
      </c>
      <c r="M40" s="99">
        <f>ROUND(L40*1.2,-1)</f>
        <v>8140</v>
      </c>
      <c r="N40" s="100">
        <f>P40/M40*100</f>
        <v>379.881928371892</v>
      </c>
      <c r="O40" s="101">
        <f>'[3]май  2014'!O37*1.2</f>
        <v>25768.657474560008</v>
      </c>
      <c r="P40" s="102">
        <f>'[3]май  2014'!P37*1.2</f>
        <v>30922.388969472009</v>
      </c>
      <c r="Q40" s="103">
        <f>'[3]01.05.2017'!S40</f>
        <v>2.679940377354241</v>
      </c>
      <c r="R40" s="6">
        <f>'[3]01.05.2017'!T40</f>
        <v>3.2159284528250889</v>
      </c>
      <c r="S40" s="104">
        <f t="shared" si="1"/>
        <v>2.7871379924484105</v>
      </c>
      <c r="T40" s="105">
        <v>3.35</v>
      </c>
      <c r="U40" s="106"/>
      <c r="V40" s="106"/>
      <c r="W40" s="106"/>
    </row>
    <row r="41" spans="1:23" ht="38.25">
      <c r="A41" s="82" t="s">
        <v>837</v>
      </c>
      <c r="B41" s="82" t="s">
        <v>427</v>
      </c>
      <c r="C41" s="82"/>
      <c r="D41" s="83"/>
      <c r="E41" s="84"/>
      <c r="F41" s="85"/>
      <c r="G41" s="86" t="s">
        <v>856</v>
      </c>
      <c r="H41" s="87"/>
      <c r="I41" s="96"/>
      <c r="J41" s="97"/>
      <c r="K41" s="98"/>
      <c r="L41" s="88"/>
      <c r="M41" s="49"/>
      <c r="N41" s="100"/>
      <c r="O41" s="101">
        <f>'[3]май  2014'!O38*1.2</f>
        <v>0</v>
      </c>
      <c r="P41" s="102">
        <f>'[3]май  2014'!P38*1.2</f>
        <v>0</v>
      </c>
      <c r="Q41" s="107">
        <f>'[3]01.05.2017'!S41</f>
        <v>0</v>
      </c>
      <c r="R41" s="108">
        <f>'[3]01.05.2017'!T41</f>
        <v>0</v>
      </c>
      <c r="S41" s="111">
        <f t="shared" si="1"/>
        <v>0</v>
      </c>
      <c r="T41" s="111">
        <f t="shared" si="0"/>
        <v>0</v>
      </c>
      <c r="U41" s="106"/>
      <c r="V41" s="106"/>
      <c r="W41" s="106"/>
    </row>
    <row r="42" spans="1:23" ht="25.5">
      <c r="A42" s="82" t="s">
        <v>837</v>
      </c>
      <c r="B42" s="82" t="s">
        <v>427</v>
      </c>
      <c r="C42" s="82" t="s">
        <v>10</v>
      </c>
      <c r="D42" s="83"/>
      <c r="E42" s="84"/>
      <c r="F42" s="85"/>
      <c r="G42" s="86" t="s">
        <v>835</v>
      </c>
      <c r="H42" s="87" t="s">
        <v>836</v>
      </c>
      <c r="I42" s="96">
        <v>5592</v>
      </c>
      <c r="J42" s="97">
        <v>6600</v>
      </c>
      <c r="K42" s="98">
        <f t="shared" ref="K42:K51" si="4">P42/J42*100</f>
        <v>383.3561571840001</v>
      </c>
      <c r="L42" s="88">
        <v>5550</v>
      </c>
      <c r="M42" s="99">
        <f t="shared" ref="M42:M51" si="5">ROUND(L42*1.2,-1)</f>
        <v>6660</v>
      </c>
      <c r="N42" s="100">
        <f t="shared" ref="N42:N51" si="6">P42/M42*100</f>
        <v>379.90249811027036</v>
      </c>
      <c r="O42" s="101">
        <f>'[3]май  2014'!O39*1.2</f>
        <v>21084.588645120006</v>
      </c>
      <c r="P42" s="102">
        <f>'[3]май  2014'!P39*1.2</f>
        <v>25301.506374144006</v>
      </c>
      <c r="Q42" s="103">
        <f>'[3]01.05.2017'!S42</f>
        <v>2.1927972190924803</v>
      </c>
      <c r="R42" s="6">
        <f>'[3]01.05.2017'!T42</f>
        <v>2.6313566629109761</v>
      </c>
      <c r="S42" s="104">
        <f t="shared" si="1"/>
        <v>2.2805091078561794</v>
      </c>
      <c r="T42" s="104">
        <f t="shared" si="0"/>
        <v>2.7366109294274152</v>
      </c>
      <c r="U42" s="106"/>
      <c r="V42" s="106"/>
      <c r="W42" s="106"/>
    </row>
    <row r="43" spans="1:23" ht="25.5">
      <c r="A43" s="82" t="s">
        <v>837</v>
      </c>
      <c r="B43" s="82" t="s">
        <v>427</v>
      </c>
      <c r="C43" s="82" t="s">
        <v>837</v>
      </c>
      <c r="D43" s="83"/>
      <c r="E43" s="84"/>
      <c r="F43" s="85"/>
      <c r="G43" s="86" t="s">
        <v>838</v>
      </c>
      <c r="H43" s="87" t="s">
        <v>841</v>
      </c>
      <c r="I43" s="96">
        <v>4971</v>
      </c>
      <c r="J43" s="97">
        <v>5870</v>
      </c>
      <c r="K43" s="98">
        <f t="shared" si="4"/>
        <v>383.15272702691658</v>
      </c>
      <c r="L43" s="88">
        <v>4934</v>
      </c>
      <c r="M43" s="99">
        <f t="shared" si="5"/>
        <v>5920</v>
      </c>
      <c r="N43" s="100">
        <f t="shared" si="6"/>
        <v>379.9166398054054</v>
      </c>
      <c r="O43" s="101">
        <f>'[3]май  2014'!O40*1.2</f>
        <v>18742.554230400001</v>
      </c>
      <c r="P43" s="102">
        <f>'[3]май  2014'!P40*1.2</f>
        <v>22491.065076480001</v>
      </c>
      <c r="Q43" s="103">
        <f>'[3]01.05.2017'!S43</f>
        <v>1.94</v>
      </c>
      <c r="R43" s="6">
        <f>'[3]01.05.2017'!T43</f>
        <v>2.3279999999999998</v>
      </c>
      <c r="S43" s="104">
        <f t="shared" si="1"/>
        <v>2.0175999999999998</v>
      </c>
      <c r="T43" s="104">
        <f t="shared" si="0"/>
        <v>2.4211199999999997</v>
      </c>
      <c r="U43" s="106"/>
      <c r="V43" s="106"/>
      <c r="W43" s="106"/>
    </row>
    <row r="44" spans="1:23" ht="25.5">
      <c r="A44" s="82" t="s">
        <v>837</v>
      </c>
      <c r="B44" s="82" t="s">
        <v>427</v>
      </c>
      <c r="C44" s="82" t="s">
        <v>281</v>
      </c>
      <c r="D44" s="83"/>
      <c r="E44" s="84"/>
      <c r="F44" s="85"/>
      <c r="G44" s="86" t="s">
        <v>840</v>
      </c>
      <c r="H44" s="87" t="s">
        <v>841</v>
      </c>
      <c r="I44" s="96">
        <v>3935</v>
      </c>
      <c r="J44" s="97">
        <v>4640</v>
      </c>
      <c r="K44" s="98">
        <f t="shared" si="4"/>
        <v>383.79853512000011</v>
      </c>
      <c r="L44" s="88">
        <v>3906</v>
      </c>
      <c r="M44" s="99">
        <f t="shared" si="5"/>
        <v>4690</v>
      </c>
      <c r="N44" s="100">
        <f t="shared" si="6"/>
        <v>379.70686630208962</v>
      </c>
      <c r="O44" s="101">
        <f>'[3]май  2014'!O41*1.2</f>
        <v>14840.210024640004</v>
      </c>
      <c r="P44" s="102">
        <f>'[3]май  2014'!P41*1.2</f>
        <v>17808.252029568004</v>
      </c>
      <c r="Q44" s="103">
        <f>'[3]01.05.2017'!S44</f>
        <v>1.5433818425625605</v>
      </c>
      <c r="R44" s="6">
        <f>'[3]01.05.2017'!T44</f>
        <v>1.8520582110750725</v>
      </c>
      <c r="S44" s="105">
        <v>1.6</v>
      </c>
      <c r="T44" s="104">
        <f t="shared" si="0"/>
        <v>1.92</v>
      </c>
      <c r="U44" s="106"/>
      <c r="V44" s="106"/>
      <c r="W44" s="106"/>
    </row>
    <row r="45" spans="1:23" ht="25.5">
      <c r="A45" s="82" t="s">
        <v>837</v>
      </c>
      <c r="B45" s="82" t="s">
        <v>443</v>
      </c>
      <c r="C45" s="82"/>
      <c r="D45" s="83"/>
      <c r="E45" s="84"/>
      <c r="F45" s="85"/>
      <c r="G45" s="86" t="s">
        <v>857</v>
      </c>
      <c r="H45" s="87" t="s">
        <v>845</v>
      </c>
      <c r="I45" s="96">
        <v>15327</v>
      </c>
      <c r="J45" s="97">
        <v>18090</v>
      </c>
      <c r="K45" s="98">
        <f t="shared" si="4"/>
        <v>333.29259665194041</v>
      </c>
      <c r="L45" s="88">
        <v>13226</v>
      </c>
      <c r="M45" s="99">
        <f t="shared" si="5"/>
        <v>15870</v>
      </c>
      <c r="N45" s="100">
        <f t="shared" si="6"/>
        <v>379.91575762026474</v>
      </c>
      <c r="O45" s="101">
        <f>'[3]май  2014'!O42*1.2</f>
        <v>50243.858945280015</v>
      </c>
      <c r="P45" s="102">
        <f>'[3]май  2014'!P42*1.2</f>
        <v>60292.630734336017</v>
      </c>
      <c r="Q45" s="103">
        <f>'[3]01.05.2017'!S45</f>
        <v>5.22</v>
      </c>
      <c r="R45" s="6">
        <f>'[3]01.05.2017'!T45</f>
        <v>6.2639999999999993</v>
      </c>
      <c r="S45" s="104">
        <f t="shared" si="1"/>
        <v>5.4287999999999998</v>
      </c>
      <c r="T45" s="105">
        <v>6.52</v>
      </c>
      <c r="U45" s="106"/>
      <c r="V45" s="106"/>
      <c r="W45" s="106"/>
    </row>
    <row r="46" spans="1:23" ht="25.5">
      <c r="A46" s="82" t="s">
        <v>837</v>
      </c>
      <c r="B46" s="82" t="s">
        <v>848</v>
      </c>
      <c r="C46" s="82"/>
      <c r="D46" s="83"/>
      <c r="E46" s="84"/>
      <c r="F46" s="85"/>
      <c r="G46" s="86" t="s">
        <v>858</v>
      </c>
      <c r="H46" s="87" t="s">
        <v>841</v>
      </c>
      <c r="I46" s="96">
        <v>18434</v>
      </c>
      <c r="J46" s="97">
        <v>21750</v>
      </c>
      <c r="K46" s="98">
        <f t="shared" si="4"/>
        <v>383.47268120540707</v>
      </c>
      <c r="L46" s="88">
        <v>18296</v>
      </c>
      <c r="M46" s="99">
        <f t="shared" si="5"/>
        <v>21960</v>
      </c>
      <c r="N46" s="100">
        <f t="shared" si="6"/>
        <v>379.80559272393458</v>
      </c>
      <c r="O46" s="101">
        <f>'[3]май  2014'!O43*1.2</f>
        <v>69504.423468480032</v>
      </c>
      <c r="P46" s="102">
        <f>'[3]май  2014'!P43*1.2</f>
        <v>83405.308162176036</v>
      </c>
      <c r="Q46" s="103">
        <f>'[3]01.05.2017'!S46</f>
        <v>7.2284600407219237</v>
      </c>
      <c r="R46" s="6">
        <f>'[3]01.05.2017'!T46</f>
        <v>8.68</v>
      </c>
      <c r="S46" s="104">
        <f t="shared" si="1"/>
        <v>7.5175984423508009</v>
      </c>
      <c r="T46" s="104">
        <f t="shared" si="0"/>
        <v>9.0211181308209607</v>
      </c>
      <c r="U46" s="106"/>
      <c r="V46" s="106"/>
      <c r="W46" s="106"/>
    </row>
    <row r="47" spans="1:23" ht="25.5">
      <c r="A47" s="82" t="s">
        <v>837</v>
      </c>
      <c r="B47" s="82" t="s">
        <v>859</v>
      </c>
      <c r="C47" s="82"/>
      <c r="D47" s="83"/>
      <c r="E47" s="84"/>
      <c r="F47" s="85"/>
      <c r="G47" s="86" t="s">
        <v>860</v>
      </c>
      <c r="H47" s="87" t="s">
        <v>836</v>
      </c>
      <c r="I47" s="96">
        <v>414</v>
      </c>
      <c r="J47" s="97">
        <v>490</v>
      </c>
      <c r="K47" s="98">
        <f t="shared" si="4"/>
        <v>382.11668352000009</v>
      </c>
      <c r="L47" s="88">
        <v>411</v>
      </c>
      <c r="M47" s="99">
        <f t="shared" si="5"/>
        <v>490</v>
      </c>
      <c r="N47" s="100">
        <f t="shared" si="6"/>
        <v>382.11668352000009</v>
      </c>
      <c r="O47" s="101">
        <f>'[3]май  2014'!O44*1.2</f>
        <v>1560.3097910400004</v>
      </c>
      <c r="P47" s="102">
        <f>'[3]май  2014'!P44*1.2</f>
        <v>1872.3717492480005</v>
      </c>
      <c r="Q47" s="103">
        <f>'[3]01.05.2017'!S47</f>
        <v>0.17</v>
      </c>
      <c r="R47" s="6">
        <f>'[3]01.05.2017'!T47</f>
        <v>0.2</v>
      </c>
      <c r="S47" s="104">
        <f t="shared" si="1"/>
        <v>0.17680000000000001</v>
      </c>
      <c r="T47" s="105">
        <v>0.22</v>
      </c>
      <c r="U47" s="106"/>
      <c r="V47" s="106"/>
      <c r="W47" s="106"/>
    </row>
    <row r="48" spans="1:23" ht="25.5">
      <c r="A48" s="82" t="s">
        <v>837</v>
      </c>
      <c r="B48" s="82" t="s">
        <v>861</v>
      </c>
      <c r="C48" s="82"/>
      <c r="D48" s="83"/>
      <c r="E48" s="84"/>
      <c r="F48" s="85"/>
      <c r="G48" s="86" t="s">
        <v>862</v>
      </c>
      <c r="H48" s="87" t="s">
        <v>836</v>
      </c>
      <c r="I48" s="96">
        <v>2278</v>
      </c>
      <c r="J48" s="97">
        <v>2690</v>
      </c>
      <c r="K48" s="98">
        <f t="shared" si="4"/>
        <v>383.17706281873603</v>
      </c>
      <c r="L48" s="88">
        <v>2261</v>
      </c>
      <c r="M48" s="99">
        <f t="shared" si="5"/>
        <v>2710</v>
      </c>
      <c r="N48" s="100">
        <f t="shared" si="6"/>
        <v>380.34918781638379</v>
      </c>
      <c r="O48" s="101">
        <f>'[3]май  2014'!O45*1.2</f>
        <v>8589.5524915200003</v>
      </c>
      <c r="P48" s="102">
        <f>'[3]май  2014'!P45*1.2</f>
        <v>10307.462989824</v>
      </c>
      <c r="Q48" s="103">
        <f>'[3]01.05.2017'!S48</f>
        <v>0.89331345911808013</v>
      </c>
      <c r="R48" s="6">
        <f>'[3]01.05.2017'!T48</f>
        <v>1.0719761509416961</v>
      </c>
      <c r="S48" s="104">
        <f t="shared" si="1"/>
        <v>0.92904599748280337</v>
      </c>
      <c r="T48" s="105">
        <v>1.1200000000000001</v>
      </c>
      <c r="U48" s="106"/>
      <c r="V48" s="106"/>
      <c r="W48" s="106"/>
    </row>
    <row r="49" spans="1:23" ht="38.25">
      <c r="A49" s="82" t="s">
        <v>837</v>
      </c>
      <c r="B49" s="82" t="s">
        <v>863</v>
      </c>
      <c r="C49" s="82"/>
      <c r="D49" s="83"/>
      <c r="E49" s="84"/>
      <c r="F49" s="85"/>
      <c r="G49" s="86" t="s">
        <v>864</v>
      </c>
      <c r="H49" s="87" t="s">
        <v>865</v>
      </c>
      <c r="I49" s="96">
        <v>77048</v>
      </c>
      <c r="J49" s="97">
        <v>90920</v>
      </c>
      <c r="K49" s="98">
        <f t="shared" si="4"/>
        <v>341.05849058407404</v>
      </c>
      <c r="L49" s="88">
        <v>68022</v>
      </c>
      <c r="M49" s="99">
        <f t="shared" si="5"/>
        <v>81630</v>
      </c>
      <c r="N49" s="100">
        <f t="shared" si="6"/>
        <v>379.87306093230444</v>
      </c>
      <c r="O49" s="101">
        <f>'[3]май  2014'!O46*1.2</f>
        <v>258408.64969920009</v>
      </c>
      <c r="P49" s="102">
        <f>'[3]май  2014'!P46*1.2</f>
        <v>310090.3796390401</v>
      </c>
      <c r="Q49" s="103">
        <f>'[3]01.05.2017'!S49</f>
        <v>26.874499568716811</v>
      </c>
      <c r="R49" s="6">
        <f>'[3]01.05.2017'!T49</f>
        <v>32.24</v>
      </c>
      <c r="S49" s="105">
        <v>27.94</v>
      </c>
      <c r="T49" s="104">
        <f t="shared" si="0"/>
        <v>33.527999999999999</v>
      </c>
      <c r="U49" s="106"/>
      <c r="V49" s="106"/>
      <c r="W49" s="106"/>
    </row>
    <row r="50" spans="1:23" ht="38.25">
      <c r="A50" s="82" t="s">
        <v>837</v>
      </c>
      <c r="B50" s="82" t="s">
        <v>866</v>
      </c>
      <c r="C50" s="82"/>
      <c r="D50" s="83"/>
      <c r="E50" s="84"/>
      <c r="F50" s="85"/>
      <c r="G50" s="86" t="s">
        <v>867</v>
      </c>
      <c r="H50" s="87" t="s">
        <v>865</v>
      </c>
      <c r="I50" s="96">
        <v>77048</v>
      </c>
      <c r="J50" s="97">
        <v>90920</v>
      </c>
      <c r="K50" s="98">
        <f t="shared" si="4"/>
        <v>383.4100740157325</v>
      </c>
      <c r="L50" s="88">
        <v>76472</v>
      </c>
      <c r="M50" s="99">
        <f t="shared" si="5"/>
        <v>91770</v>
      </c>
      <c r="N50" s="100">
        <f t="shared" si="6"/>
        <v>379.85882019734555</v>
      </c>
      <c r="O50" s="101">
        <f>'[3]май  2014'!O47*1.2</f>
        <v>290497.03274592001</v>
      </c>
      <c r="P50" s="102">
        <f>'[3]май  2014'!P47*1.2</f>
        <v>348596.43929510401</v>
      </c>
      <c r="Q50" s="103">
        <f>'[3]01.05.2017'!S50</f>
        <v>30.211691405575682</v>
      </c>
      <c r="R50" s="6">
        <f>'[3]01.05.2017'!T50</f>
        <v>36.254029686690814</v>
      </c>
      <c r="S50" s="104">
        <f t="shared" si="1"/>
        <v>31.42015906179871</v>
      </c>
      <c r="T50" s="104">
        <f t="shared" si="0"/>
        <v>37.704190874158449</v>
      </c>
      <c r="U50" s="106"/>
      <c r="V50" s="106"/>
      <c r="W50" s="106"/>
    </row>
    <row r="51" spans="1:23" ht="25.5">
      <c r="A51" s="82" t="s">
        <v>837</v>
      </c>
      <c r="B51" s="82" t="s">
        <v>868</v>
      </c>
      <c r="C51" s="82"/>
      <c r="D51" s="83"/>
      <c r="E51" s="84"/>
      <c r="F51" s="85"/>
      <c r="G51" s="86" t="s">
        <v>869</v>
      </c>
      <c r="H51" s="87" t="s">
        <v>836</v>
      </c>
      <c r="I51" s="96">
        <v>22990</v>
      </c>
      <c r="J51" s="97">
        <v>27130</v>
      </c>
      <c r="K51" s="98">
        <f t="shared" si="4"/>
        <v>344.00479800380401</v>
      </c>
      <c r="L51" s="88">
        <v>20474</v>
      </c>
      <c r="M51" s="99">
        <f t="shared" si="5"/>
        <v>24570</v>
      </c>
      <c r="N51" s="100">
        <f t="shared" si="6"/>
        <v>379.84738176000008</v>
      </c>
      <c r="O51" s="101">
        <f>'[3]май  2014'!O48*1.2</f>
        <v>77773.75141536002</v>
      </c>
      <c r="P51" s="102">
        <f>'[3]май  2014'!P48*1.2</f>
        <v>93328.501698432025</v>
      </c>
      <c r="Q51" s="103">
        <f>'[3]01.05.2017'!S51</f>
        <v>8.0884701471974427</v>
      </c>
      <c r="R51" s="6">
        <f>'[3]01.05.2017'!T51</f>
        <v>9.7061641766369302</v>
      </c>
      <c r="S51" s="104">
        <f t="shared" si="1"/>
        <v>8.4120089530853406</v>
      </c>
      <c r="T51" s="104">
        <f t="shared" si="0"/>
        <v>10.094410743702408</v>
      </c>
      <c r="U51" s="106"/>
      <c r="V51" s="106"/>
      <c r="W51" s="106"/>
    </row>
    <row r="52" spans="1:23" ht="25.5">
      <c r="A52" s="82" t="s">
        <v>837</v>
      </c>
      <c r="B52" s="82" t="s">
        <v>870</v>
      </c>
      <c r="C52" s="82"/>
      <c r="D52" s="83"/>
      <c r="E52" s="84"/>
      <c r="F52" s="85"/>
      <c r="G52" s="86" t="s">
        <v>871</v>
      </c>
      <c r="H52" s="87"/>
      <c r="I52" s="96"/>
      <c r="J52" s="97"/>
      <c r="K52" s="98"/>
      <c r="L52" s="88"/>
      <c r="M52" s="49"/>
      <c r="N52" s="100"/>
      <c r="O52" s="101">
        <f>'[3]май  2014'!O49*1.2</f>
        <v>0</v>
      </c>
      <c r="P52" s="102">
        <f>'[3]май  2014'!P49*1.2</f>
        <v>0</v>
      </c>
      <c r="Q52" s="107">
        <f>'[3]01.05.2017'!S52</f>
        <v>0</v>
      </c>
      <c r="R52" s="108">
        <f>'[3]01.05.2017'!T52</f>
        <v>0</v>
      </c>
      <c r="S52" s="111">
        <f t="shared" si="1"/>
        <v>0</v>
      </c>
      <c r="T52" s="111">
        <f t="shared" si="0"/>
        <v>0</v>
      </c>
      <c r="U52" s="106"/>
      <c r="V52" s="106"/>
      <c r="W52" s="106"/>
    </row>
    <row r="53" spans="1:23" ht="38.25">
      <c r="A53" s="82" t="s">
        <v>837</v>
      </c>
      <c r="B53" s="82" t="s">
        <v>870</v>
      </c>
      <c r="C53" s="82" t="s">
        <v>10</v>
      </c>
      <c r="D53" s="83"/>
      <c r="E53" s="84"/>
      <c r="F53" s="85"/>
      <c r="G53" s="86" t="s">
        <v>872</v>
      </c>
      <c r="H53" s="87" t="s">
        <v>873</v>
      </c>
      <c r="I53" s="96">
        <v>32311</v>
      </c>
      <c r="J53" s="97">
        <v>38130</v>
      </c>
      <c r="K53" s="98">
        <f>P53/J53*100</f>
        <v>343.991538118395</v>
      </c>
      <c r="L53" s="88">
        <v>28774</v>
      </c>
      <c r="M53" s="99">
        <f>ROUND(L53*1.2,-1)</f>
        <v>34530</v>
      </c>
      <c r="N53" s="100">
        <f>P53/M53*100</f>
        <v>379.85512158860126</v>
      </c>
      <c r="O53" s="101">
        <f>'[3]май  2014'!O50*1.2</f>
        <v>109303.31123712003</v>
      </c>
      <c r="P53" s="102">
        <f>'[3]май  2014'!P50*1.2</f>
        <v>131163.97348454403</v>
      </c>
      <c r="Q53" s="103">
        <f>'[3]01.05.2017'!S53</f>
        <v>11.367544368660484</v>
      </c>
      <c r="R53" s="6">
        <f>'[3]01.05.2017'!T53</f>
        <v>13.64105324239258</v>
      </c>
      <c r="S53" s="104">
        <f t="shared" si="1"/>
        <v>11.822246143406904</v>
      </c>
      <c r="T53" s="105">
        <v>14.18</v>
      </c>
      <c r="U53" s="106"/>
      <c r="V53" s="106"/>
      <c r="W53" s="106"/>
    </row>
    <row r="54" spans="1:23" ht="38.25">
      <c r="A54" s="82" t="s">
        <v>837</v>
      </c>
      <c r="B54" s="82" t="s">
        <v>870</v>
      </c>
      <c r="C54" s="82" t="s">
        <v>837</v>
      </c>
      <c r="D54" s="83"/>
      <c r="E54" s="84"/>
      <c r="F54" s="85"/>
      <c r="G54" s="86" t="s">
        <v>874</v>
      </c>
      <c r="H54" s="87" t="s">
        <v>873</v>
      </c>
      <c r="I54" s="96">
        <v>12427</v>
      </c>
      <c r="J54" s="97">
        <v>14660</v>
      </c>
      <c r="K54" s="98">
        <f>P54/J54*100</f>
        <v>344.3807979071214</v>
      </c>
      <c r="L54" s="88">
        <v>11075</v>
      </c>
      <c r="M54" s="99">
        <f>ROUND(L54*1.2,-1)</f>
        <v>13290</v>
      </c>
      <c r="N54" s="100">
        <f>P54/M54*100</f>
        <v>379.88130152884872</v>
      </c>
      <c r="O54" s="101">
        <f>'[3]май  2014'!O51*1.2</f>
        <v>42071.854144320001</v>
      </c>
      <c r="P54" s="102">
        <f>'[3]май  2014'!P51*1.2</f>
        <v>50486.224973183998</v>
      </c>
      <c r="Q54" s="103">
        <f>'[3]01.05.2017'!S54</f>
        <v>4.3754728310092803</v>
      </c>
      <c r="R54" s="6">
        <f>'[3]01.05.2017'!T54</f>
        <v>5.26</v>
      </c>
      <c r="S54" s="105">
        <v>4.5599999999999996</v>
      </c>
      <c r="T54" s="104">
        <f t="shared" si="0"/>
        <v>5.4719999999999995</v>
      </c>
      <c r="U54" s="106"/>
      <c r="V54" s="106"/>
      <c r="W54" s="106"/>
    </row>
    <row r="55" spans="1:23">
      <c r="A55" s="82" t="s">
        <v>281</v>
      </c>
      <c r="B55" s="82"/>
      <c r="C55" s="82"/>
      <c r="D55" s="83"/>
      <c r="E55" s="84"/>
      <c r="F55" s="85"/>
      <c r="G55" s="86" t="s">
        <v>875</v>
      </c>
      <c r="H55" s="87"/>
      <c r="I55" s="96"/>
      <c r="J55" s="97"/>
      <c r="K55" s="98"/>
      <c r="L55" s="88"/>
      <c r="M55" s="49"/>
      <c r="N55" s="100"/>
      <c r="O55" s="101">
        <f>'[3]май  2014'!O52*1.2</f>
        <v>0</v>
      </c>
      <c r="P55" s="102">
        <f>'[3]май  2014'!P52*1.2</f>
        <v>0</v>
      </c>
      <c r="Q55" s="107">
        <f>'[3]01.05.2017'!S55</f>
        <v>0</v>
      </c>
      <c r="R55" s="108">
        <f>'[3]01.05.2017'!T55</f>
        <v>0</v>
      </c>
      <c r="S55" s="111">
        <f t="shared" si="1"/>
        <v>0</v>
      </c>
      <c r="T55" s="111">
        <f t="shared" si="0"/>
        <v>0</v>
      </c>
      <c r="U55" s="106"/>
      <c r="V55" s="106"/>
      <c r="W55" s="106"/>
    </row>
    <row r="56" spans="1:23" ht="25.5">
      <c r="A56" s="82" t="s">
        <v>281</v>
      </c>
      <c r="B56" s="82" t="s">
        <v>10</v>
      </c>
      <c r="C56" s="82"/>
      <c r="D56" s="83"/>
      <c r="E56" s="84"/>
      <c r="F56" s="85"/>
      <c r="G56" s="86" t="s">
        <v>876</v>
      </c>
      <c r="H56" s="87"/>
      <c r="I56" s="96"/>
      <c r="J56" s="97"/>
      <c r="K56" s="98"/>
      <c r="L56" s="88"/>
      <c r="M56" s="49"/>
      <c r="N56" s="100"/>
      <c r="O56" s="101">
        <f>'[3]май  2014'!O53*1.2</f>
        <v>0</v>
      </c>
      <c r="P56" s="102">
        <f>'[3]май  2014'!P53*1.2</f>
        <v>0</v>
      </c>
      <c r="Q56" s="107">
        <f>'[3]01.05.2017'!S56</f>
        <v>0</v>
      </c>
      <c r="R56" s="108">
        <f>'[3]01.05.2017'!T56</f>
        <v>0</v>
      </c>
      <c r="S56" s="111">
        <f t="shared" si="1"/>
        <v>0</v>
      </c>
      <c r="T56" s="111">
        <f t="shared" si="0"/>
        <v>0</v>
      </c>
      <c r="U56" s="106"/>
      <c r="V56" s="106"/>
      <c r="W56" s="106"/>
    </row>
    <row r="57" spans="1:23" s="42" customFormat="1" ht="17.25" customHeight="1">
      <c r="A57" s="82" t="s">
        <v>281</v>
      </c>
      <c r="B57" s="82" t="s">
        <v>10</v>
      </c>
      <c r="C57" s="82" t="s">
        <v>10</v>
      </c>
      <c r="D57" s="83"/>
      <c r="E57" s="84"/>
      <c r="F57" s="85"/>
      <c r="G57" s="86" t="s">
        <v>877</v>
      </c>
      <c r="H57" s="87" t="s">
        <v>836</v>
      </c>
      <c r="I57" s="96">
        <v>8699</v>
      </c>
      <c r="J57" s="97">
        <v>10270</v>
      </c>
      <c r="K57" s="98">
        <f t="shared" ref="K57:K62" si="7">P57/J57*100</f>
        <v>251.02200114227861</v>
      </c>
      <c r="L57" s="88">
        <v>5655</v>
      </c>
      <c r="M57" s="99">
        <f t="shared" ref="M57:M62" si="8">ROUND(L57*1.2,-1)</f>
        <v>6790</v>
      </c>
      <c r="N57" s="100">
        <f t="shared" ref="N57:N62" si="9">P57/M57*100</f>
        <v>379.67539789855692</v>
      </c>
      <c r="O57" s="101">
        <f>'[3]май  2014'!O54*1.2</f>
        <v>21483.299597760011</v>
      </c>
      <c r="P57" s="102">
        <f>'[3]май  2014'!P54*1.2</f>
        <v>25779.959517312014</v>
      </c>
      <c r="Q57" s="103">
        <f>'[3]01.05.2017'!S57</f>
        <v>2.2400000000000002</v>
      </c>
      <c r="R57" s="6">
        <f>'[3]01.05.2017'!T57</f>
        <v>2.6880000000000002</v>
      </c>
      <c r="S57" s="104">
        <f t="shared" si="1"/>
        <v>2.3296000000000001</v>
      </c>
      <c r="T57" s="104">
        <f t="shared" si="0"/>
        <v>2.7955200000000002</v>
      </c>
      <c r="U57" s="106"/>
      <c r="V57" s="106"/>
      <c r="W57" s="106"/>
    </row>
    <row r="58" spans="1:23" s="42" customFormat="1" ht="19.5" customHeight="1">
      <c r="A58" s="82" t="s">
        <v>281</v>
      </c>
      <c r="B58" s="82" t="s">
        <v>10</v>
      </c>
      <c r="C58" s="82" t="s">
        <v>837</v>
      </c>
      <c r="D58" s="83"/>
      <c r="E58" s="84"/>
      <c r="F58" s="85"/>
      <c r="G58" s="86" t="s">
        <v>878</v>
      </c>
      <c r="H58" s="87" t="s">
        <v>836</v>
      </c>
      <c r="I58" s="96">
        <v>14499</v>
      </c>
      <c r="J58" s="97">
        <v>17110</v>
      </c>
      <c r="K58" s="98">
        <f t="shared" si="7"/>
        <v>195.76556031177091</v>
      </c>
      <c r="L58" s="88">
        <v>7348</v>
      </c>
      <c r="M58" s="99">
        <f t="shared" si="8"/>
        <v>8820</v>
      </c>
      <c r="N58" s="100">
        <f t="shared" si="9"/>
        <v>379.76743049142863</v>
      </c>
      <c r="O58" s="101">
        <f>'[3]май  2014'!O55*1.2</f>
        <v>27912.906141120005</v>
      </c>
      <c r="P58" s="102">
        <f>'[3]май  2014'!P55*1.2</f>
        <v>33495.487369344002</v>
      </c>
      <c r="Q58" s="103">
        <f>'[3]01.05.2017'!S58</f>
        <v>2.9029422386764807</v>
      </c>
      <c r="R58" s="6">
        <f>'[3]01.05.2017'!T58</f>
        <v>3.4835306864117768</v>
      </c>
      <c r="S58" s="104">
        <f t="shared" si="1"/>
        <v>3.0190599282235402</v>
      </c>
      <c r="T58" s="104">
        <f t="shared" si="0"/>
        <v>3.6228719138682481</v>
      </c>
      <c r="U58" s="106"/>
      <c r="V58" s="106"/>
      <c r="W58" s="106"/>
    </row>
    <row r="59" spans="1:23" s="42" customFormat="1" ht="25.5">
      <c r="A59" s="82" t="s">
        <v>281</v>
      </c>
      <c r="B59" s="82" t="s">
        <v>10</v>
      </c>
      <c r="C59" s="82" t="s">
        <v>281</v>
      </c>
      <c r="D59" s="83"/>
      <c r="E59" s="84"/>
      <c r="F59" s="85"/>
      <c r="G59" s="86" t="s">
        <v>879</v>
      </c>
      <c r="H59" s="87" t="s">
        <v>836</v>
      </c>
      <c r="I59" s="96">
        <v>17398</v>
      </c>
      <c r="J59" s="97">
        <v>20530</v>
      </c>
      <c r="K59" s="98">
        <f t="shared" si="7"/>
        <v>235.17937962271796</v>
      </c>
      <c r="L59" s="88">
        <v>10592</v>
      </c>
      <c r="M59" s="99">
        <f t="shared" si="8"/>
        <v>12710</v>
      </c>
      <c r="N59" s="100">
        <f t="shared" si="9"/>
        <v>379.876684787915</v>
      </c>
      <c r="O59" s="101">
        <f>'[3]май  2014'!O56*1.2</f>
        <v>40235.272197120001</v>
      </c>
      <c r="P59" s="102">
        <f>'[3]май  2014'!P56*1.2</f>
        <v>48282.326636543999</v>
      </c>
      <c r="Q59" s="103">
        <f>'[3]01.05.2017'!S59</f>
        <v>4.1844683085004801</v>
      </c>
      <c r="R59" s="6">
        <f>'[3]01.05.2017'!T59</f>
        <v>5.0213619702005756</v>
      </c>
      <c r="S59" s="104">
        <f t="shared" si="1"/>
        <v>4.3518470408404992</v>
      </c>
      <c r="T59" s="104">
        <f t="shared" si="0"/>
        <v>5.2222164490085987</v>
      </c>
      <c r="U59" s="106"/>
      <c r="V59" s="106"/>
      <c r="W59" s="106"/>
    </row>
    <row r="60" spans="1:23" s="42" customFormat="1" ht="24" customHeight="1">
      <c r="A60" s="82" t="s">
        <v>281</v>
      </c>
      <c r="B60" s="82" t="s">
        <v>10</v>
      </c>
      <c r="C60" s="82" t="s">
        <v>409</v>
      </c>
      <c r="D60" s="83"/>
      <c r="E60" s="84"/>
      <c r="F60" s="85"/>
      <c r="G60" s="86" t="s">
        <v>880</v>
      </c>
      <c r="H60" s="87" t="s">
        <v>836</v>
      </c>
      <c r="I60" s="96">
        <v>21748</v>
      </c>
      <c r="J60" s="97">
        <v>25660</v>
      </c>
      <c r="K60" s="98">
        <f t="shared" si="7"/>
        <v>267.3700968520032</v>
      </c>
      <c r="L60" s="88">
        <v>15050</v>
      </c>
      <c r="M60" s="99">
        <f t="shared" si="8"/>
        <v>18060</v>
      </c>
      <c r="N60" s="100">
        <f t="shared" si="9"/>
        <v>379.88464480744199</v>
      </c>
      <c r="O60" s="101">
        <f>'[3]май  2014'!O57*1.2</f>
        <v>57172.639043520016</v>
      </c>
      <c r="P60" s="102">
        <f>'[3]май  2014'!P57*1.2</f>
        <v>68607.166852224022</v>
      </c>
      <c r="Q60" s="103">
        <f>'[3]01.05.2017'!S60</f>
        <v>5.9459544605260817</v>
      </c>
      <c r="R60" s="6">
        <f>'[3]01.05.2017'!T60</f>
        <v>7.135145352631298</v>
      </c>
      <c r="S60" s="105">
        <v>6.19</v>
      </c>
      <c r="T60" s="104">
        <f t="shared" si="0"/>
        <v>7.4279999999999999</v>
      </c>
      <c r="U60" s="106"/>
      <c r="V60" s="106"/>
      <c r="W60" s="106"/>
    </row>
    <row r="61" spans="1:23" s="42" customFormat="1" ht="20.25" customHeight="1">
      <c r="A61" s="82" t="s">
        <v>281</v>
      </c>
      <c r="B61" s="82" t="s">
        <v>10</v>
      </c>
      <c r="C61" s="82" t="s">
        <v>427</v>
      </c>
      <c r="D61" s="83"/>
      <c r="E61" s="84"/>
      <c r="F61" s="85"/>
      <c r="G61" s="86" t="s">
        <v>881</v>
      </c>
      <c r="H61" s="87" t="s">
        <v>836</v>
      </c>
      <c r="I61" s="96">
        <v>17398</v>
      </c>
      <c r="J61" s="97">
        <v>20530</v>
      </c>
      <c r="K61" s="98">
        <f t="shared" si="7"/>
        <v>343.99755387074526</v>
      </c>
      <c r="L61" s="88">
        <v>15493</v>
      </c>
      <c r="M61" s="99">
        <f t="shared" si="8"/>
        <v>18590</v>
      </c>
      <c r="N61" s="100">
        <f t="shared" si="9"/>
        <v>379.89616895999995</v>
      </c>
      <c r="O61" s="101">
        <f>'[3]май  2014'!O58*1.2</f>
        <v>58852.24817472</v>
      </c>
      <c r="P61" s="102">
        <f>'[3]май  2014'!P58*1.2</f>
        <v>70622.697809663994</v>
      </c>
      <c r="Q61" s="103">
        <f>'[3]01.05.2017'!S61</f>
        <v>6.13</v>
      </c>
      <c r="R61" s="6">
        <f>'[3]01.05.2017'!T61</f>
        <v>7.3559999999999999</v>
      </c>
      <c r="S61" s="104">
        <f t="shared" si="1"/>
        <v>6.3752000000000004</v>
      </c>
      <c r="T61" s="105">
        <v>7.66</v>
      </c>
      <c r="U61" s="106"/>
      <c r="V61" s="106"/>
      <c r="W61" s="106"/>
    </row>
    <row r="62" spans="1:23" s="42" customFormat="1" ht="20.25" customHeight="1">
      <c r="A62" s="82" t="s">
        <v>281</v>
      </c>
      <c r="B62" s="82" t="s">
        <v>10</v>
      </c>
      <c r="C62" s="82" t="s">
        <v>443</v>
      </c>
      <c r="D62" s="83"/>
      <c r="E62" s="84"/>
      <c r="F62" s="85"/>
      <c r="G62" s="86" t="s">
        <v>882</v>
      </c>
      <c r="H62" s="87" t="s">
        <v>836</v>
      </c>
      <c r="I62" s="96">
        <v>28997</v>
      </c>
      <c r="J62" s="97">
        <v>34220</v>
      </c>
      <c r="K62" s="98">
        <f t="shared" si="7"/>
        <v>249.47943775869086</v>
      </c>
      <c r="L62" s="88">
        <v>18728</v>
      </c>
      <c r="M62" s="99">
        <f t="shared" si="8"/>
        <v>22470</v>
      </c>
      <c r="N62" s="100">
        <f t="shared" si="9"/>
        <v>379.9370876770094</v>
      </c>
      <c r="O62" s="101">
        <f>'[3]май  2014'!O59*1.2</f>
        <v>71143.21966752001</v>
      </c>
      <c r="P62" s="102">
        <f>'[3]май  2014'!P59*1.2</f>
        <v>85371.863601024015</v>
      </c>
      <c r="Q62" s="103">
        <f>'[3]01.05.2017'!S62</f>
        <v>7.39</v>
      </c>
      <c r="R62" s="6">
        <f>'[3]01.05.2017'!T62</f>
        <v>8.8679999999999986</v>
      </c>
      <c r="S62" s="104">
        <f t="shared" si="1"/>
        <v>7.6856</v>
      </c>
      <c r="T62" s="105">
        <v>9.23</v>
      </c>
      <c r="U62" s="106"/>
      <c r="V62" s="106"/>
      <c r="W62" s="106"/>
    </row>
    <row r="63" spans="1:23" s="42" customFormat="1" ht="40.5" customHeight="1">
      <c r="A63" s="82" t="s">
        <v>281</v>
      </c>
      <c r="B63" s="82" t="s">
        <v>837</v>
      </c>
      <c r="C63" s="82"/>
      <c r="D63" s="83"/>
      <c r="E63" s="84"/>
      <c r="F63" s="85"/>
      <c r="G63" s="112" t="s">
        <v>883</v>
      </c>
      <c r="H63" s="87"/>
      <c r="I63" s="96"/>
      <c r="J63" s="97"/>
      <c r="K63" s="98"/>
      <c r="L63" s="88"/>
      <c r="M63" s="49"/>
      <c r="N63" s="100"/>
      <c r="O63" s="101">
        <f>'[3]май  2014'!O60*1.2</f>
        <v>0</v>
      </c>
      <c r="P63" s="102">
        <f>'[3]май  2014'!P60*1.2</f>
        <v>0</v>
      </c>
      <c r="Q63" s="107">
        <f>'[3]01.05.2017'!S63</f>
        <v>0</v>
      </c>
      <c r="R63" s="108">
        <f>'[3]01.05.2017'!T63</f>
        <v>0</v>
      </c>
      <c r="S63" s="111">
        <f t="shared" si="1"/>
        <v>0</v>
      </c>
      <c r="T63" s="111">
        <f t="shared" si="0"/>
        <v>0</v>
      </c>
      <c r="U63" s="106"/>
      <c r="V63" s="106"/>
      <c r="W63" s="106"/>
    </row>
    <row r="64" spans="1:23" s="42" customFormat="1" ht="21" customHeight="1">
      <c r="A64" s="82" t="s">
        <v>281</v>
      </c>
      <c r="B64" s="82" t="s">
        <v>837</v>
      </c>
      <c r="C64" s="82" t="s">
        <v>10</v>
      </c>
      <c r="D64" s="83"/>
      <c r="E64" s="84"/>
      <c r="F64" s="85"/>
      <c r="G64" s="86" t="s">
        <v>835</v>
      </c>
      <c r="H64" s="87" t="s">
        <v>836</v>
      </c>
      <c r="I64" s="96">
        <v>21748</v>
      </c>
      <c r="J64" s="97">
        <v>25660</v>
      </c>
      <c r="K64" s="98">
        <f>P64/J64*100</f>
        <v>344.05309151775532</v>
      </c>
      <c r="L64" s="88">
        <v>19367</v>
      </c>
      <c r="M64" s="99">
        <f>ROUND(L64*1.2,-1)</f>
        <v>23240</v>
      </c>
      <c r="N64" s="100">
        <f>P64/M64*100</f>
        <v>379.87961825927721</v>
      </c>
      <c r="O64" s="101">
        <f>'[3]май  2014'!O61*1.2</f>
        <v>73570.019402880018</v>
      </c>
      <c r="P64" s="102">
        <f>'[3]май  2014'!P61*1.2</f>
        <v>88284.023283456016</v>
      </c>
      <c r="Q64" s="103">
        <f>'[3]01.05.2017'!S64</f>
        <v>7.651282017899522</v>
      </c>
      <c r="R64" s="6">
        <f>'[3]01.05.2017'!T64</f>
        <v>9.1815384214794253</v>
      </c>
      <c r="S64" s="104">
        <f t="shared" si="1"/>
        <v>7.9573332986155032</v>
      </c>
      <c r="T64" s="104">
        <f t="shared" si="0"/>
        <v>9.5487999583386038</v>
      </c>
    </row>
    <row r="65" spans="1:20" s="42" customFormat="1" ht="18" customHeight="1">
      <c r="A65" s="82" t="s">
        <v>281</v>
      </c>
      <c r="B65" s="82" t="s">
        <v>837</v>
      </c>
      <c r="C65" s="82" t="s">
        <v>837</v>
      </c>
      <c r="D65" s="83"/>
      <c r="E65" s="84"/>
      <c r="F65" s="85"/>
      <c r="G65" s="86" t="s">
        <v>884</v>
      </c>
      <c r="H65" s="87" t="s">
        <v>836</v>
      </c>
      <c r="I65" s="96">
        <v>28997</v>
      </c>
      <c r="J65" s="97">
        <v>34220</v>
      </c>
      <c r="K65" s="98">
        <f>P65/J65*100</f>
        <v>343.99340330118076</v>
      </c>
      <c r="L65" s="88">
        <v>25823</v>
      </c>
      <c r="M65" s="99">
        <f>ROUND(L65*1.2,-1)</f>
        <v>30990</v>
      </c>
      <c r="N65" s="100">
        <f>P65/M65*100</f>
        <v>379.84686224480174</v>
      </c>
      <c r="O65" s="101">
        <f>'[3]май  2014'!O62*1.2</f>
        <v>98095.452174720049</v>
      </c>
      <c r="P65" s="102">
        <f>'[3]май  2014'!P62*1.2</f>
        <v>117714.54260966406</v>
      </c>
      <c r="Q65" s="103">
        <f>'[3]01.05.2017'!S65</f>
        <v>10.201927026170885</v>
      </c>
      <c r="R65" s="6">
        <f>'[3]01.05.2017'!T65</f>
        <v>12.242312431405063</v>
      </c>
      <c r="S65" s="104">
        <f t="shared" si="1"/>
        <v>10.610004107217721</v>
      </c>
      <c r="T65" s="104">
        <f t="shared" si="0"/>
        <v>12.732004928661265</v>
      </c>
    </row>
    <row r="66" spans="1:20" s="42" customFormat="1" ht="15.75" customHeight="1">
      <c r="A66" s="82" t="s">
        <v>281</v>
      </c>
      <c r="B66" s="82" t="s">
        <v>837</v>
      </c>
      <c r="C66" s="82" t="s">
        <v>281</v>
      </c>
      <c r="D66" s="83"/>
      <c r="E66" s="84"/>
      <c r="F66" s="85"/>
      <c r="G66" s="86" t="s">
        <v>885</v>
      </c>
      <c r="H66" s="87" t="s">
        <v>841</v>
      </c>
      <c r="I66" s="96">
        <v>12427</v>
      </c>
      <c r="J66" s="97">
        <v>14660</v>
      </c>
      <c r="K66" s="98">
        <f>P66/J66*100</f>
        <v>344.3807979071214</v>
      </c>
      <c r="L66" s="88">
        <v>11075</v>
      </c>
      <c r="M66" s="99">
        <f>ROUND(L66*1.2,-1)</f>
        <v>13290</v>
      </c>
      <c r="N66" s="100">
        <f>P66/M66*100</f>
        <v>379.88130152884872</v>
      </c>
      <c r="O66" s="101">
        <f>'[3]май  2014'!O63*1.2</f>
        <v>42071.854144320001</v>
      </c>
      <c r="P66" s="102">
        <f>'[3]май  2014'!P63*1.2</f>
        <v>50486.224973183998</v>
      </c>
      <c r="Q66" s="103">
        <f>'[3]01.05.2017'!S66</f>
        <v>4.3754728310092803</v>
      </c>
      <c r="R66" s="6">
        <f>'[3]01.05.2017'!T66</f>
        <v>5.26</v>
      </c>
      <c r="S66" s="105">
        <v>4.5599999999999996</v>
      </c>
      <c r="T66" s="104">
        <f t="shared" si="0"/>
        <v>5.4719999999999995</v>
      </c>
    </row>
    <row r="67" spans="1:20" s="42" customFormat="1" ht="23.25" customHeight="1">
      <c r="A67" s="82" t="s">
        <v>281</v>
      </c>
      <c r="B67" s="82" t="s">
        <v>281</v>
      </c>
      <c r="C67" s="82"/>
      <c r="D67" s="83"/>
      <c r="E67" s="84"/>
      <c r="F67" s="85"/>
      <c r="G67" s="86" t="s">
        <v>886</v>
      </c>
      <c r="H67" s="87" t="s">
        <v>841</v>
      </c>
      <c r="I67" s="96">
        <v>11599</v>
      </c>
      <c r="J67" s="97">
        <v>13690</v>
      </c>
      <c r="K67" s="98">
        <f>P67/J67*100</f>
        <v>343.95965998842951</v>
      </c>
      <c r="L67" s="88">
        <v>10330</v>
      </c>
      <c r="M67" s="99">
        <f>ROUND(L67*1.2,-1)</f>
        <v>12400</v>
      </c>
      <c r="N67" s="100">
        <f>P67/M67*100</f>
        <v>379.74256010012908</v>
      </c>
      <c r="O67" s="101">
        <f>'[3]май  2014'!O64*1.2</f>
        <v>39240.064543680004</v>
      </c>
      <c r="P67" s="102">
        <f>'[3]май  2014'!P64*1.2</f>
        <v>47088.077452416001</v>
      </c>
      <c r="Q67" s="103">
        <f>'[3]01.05.2017'!S67</f>
        <v>4.0809667125427209</v>
      </c>
      <c r="R67" s="6">
        <f>'[3]01.05.2017'!T67</f>
        <v>4.8971600550512653</v>
      </c>
      <c r="S67" s="104">
        <f t="shared" si="1"/>
        <v>4.2442053810444298</v>
      </c>
      <c r="T67" s="104">
        <f t="shared" si="0"/>
        <v>5.0930464572533154</v>
      </c>
    </row>
    <row r="68" spans="1:20" ht="25.5">
      <c r="A68" s="82" t="s">
        <v>281</v>
      </c>
      <c r="B68" s="82" t="s">
        <v>409</v>
      </c>
      <c r="C68" s="82"/>
      <c r="D68" s="83"/>
      <c r="E68" s="84"/>
      <c r="F68" s="85"/>
      <c r="G68" s="86" t="s">
        <v>887</v>
      </c>
      <c r="H68" s="87" t="s">
        <v>888</v>
      </c>
      <c r="I68" s="96">
        <v>33554</v>
      </c>
      <c r="J68" s="97">
        <v>39590</v>
      </c>
      <c r="K68" s="98">
        <f>P68/J68*100</f>
        <v>344.05713373858049</v>
      </c>
      <c r="L68" s="88">
        <v>29881</v>
      </c>
      <c r="M68" s="99">
        <f>ROUND(L68*1.2,-1)</f>
        <v>35860</v>
      </c>
      <c r="N68" s="100">
        <f>P68/M68*100</f>
        <v>379.84444854184056</v>
      </c>
      <c r="O68" s="101">
        <f>'[3]май  2014'!O65*1.2</f>
        <v>113510.18270592003</v>
      </c>
      <c r="P68" s="102">
        <f>'[3]май  2014'!P65*1.2</f>
        <v>136212.21924710402</v>
      </c>
      <c r="Q68" s="103">
        <f>'[3]01.05.2017'!S68</f>
        <v>11.8</v>
      </c>
      <c r="R68" s="6">
        <f>'[3]01.05.2017'!T68</f>
        <v>14.16</v>
      </c>
      <c r="S68" s="104">
        <f t="shared" si="1"/>
        <v>12.272000000000002</v>
      </c>
      <c r="T68" s="105">
        <v>14.72</v>
      </c>
    </row>
    <row r="69" spans="1:20" ht="51">
      <c r="A69" s="82" t="s">
        <v>281</v>
      </c>
      <c r="B69" s="82" t="s">
        <v>427</v>
      </c>
      <c r="C69" s="82"/>
      <c r="D69" s="83"/>
      <c r="E69" s="84"/>
      <c r="F69" s="85"/>
      <c r="G69" s="86" t="s">
        <v>889</v>
      </c>
      <c r="H69" s="87"/>
      <c r="I69" s="96"/>
      <c r="J69" s="97"/>
      <c r="K69" s="98"/>
      <c r="L69" s="88"/>
      <c r="M69" s="49"/>
      <c r="N69" s="100"/>
      <c r="O69" s="101">
        <f>'[3]май  2014'!O66*1.2</f>
        <v>0</v>
      </c>
      <c r="P69" s="102">
        <f>'[3]май  2014'!P66*1.2</f>
        <v>0</v>
      </c>
      <c r="Q69" s="107">
        <f>'[3]01.05.2017'!S69</f>
        <v>0</v>
      </c>
      <c r="R69" s="108">
        <f>'[3]01.05.2017'!T69</f>
        <v>0</v>
      </c>
      <c r="S69" s="111">
        <f t="shared" si="1"/>
        <v>0</v>
      </c>
      <c r="T69" s="111">
        <f t="shared" si="0"/>
        <v>0</v>
      </c>
    </row>
    <row r="70" spans="1:20" ht="25.5">
      <c r="A70" s="82" t="s">
        <v>281</v>
      </c>
      <c r="B70" s="82" t="s">
        <v>427</v>
      </c>
      <c r="C70" s="82" t="s">
        <v>10</v>
      </c>
      <c r="D70" s="83"/>
      <c r="E70" s="84"/>
      <c r="F70" s="85"/>
      <c r="G70" s="86" t="s">
        <v>890</v>
      </c>
      <c r="H70" s="87" t="s">
        <v>891</v>
      </c>
      <c r="I70" s="96">
        <v>26304</v>
      </c>
      <c r="J70" s="97">
        <v>31040</v>
      </c>
      <c r="K70" s="98">
        <f>P70/J70*100</f>
        <v>344.02534558144339</v>
      </c>
      <c r="L70" s="88">
        <v>23425</v>
      </c>
      <c r="M70" s="99">
        <f>ROUND(L70*1.2,-1)</f>
        <v>28110</v>
      </c>
      <c r="N70" s="100">
        <f>P70/M70*100</f>
        <v>379.88426634108868</v>
      </c>
      <c r="O70" s="101">
        <f>'[3]май  2014'!O67*1.2</f>
        <v>88987.889390400029</v>
      </c>
      <c r="P70" s="102">
        <f>'[3]май  2014'!P67*1.2</f>
        <v>106785.46726848003</v>
      </c>
      <c r="Q70" s="103">
        <f>'[3]01.05.2017'!S70</f>
        <v>9.26</v>
      </c>
      <c r="R70" s="6">
        <f>'[3]01.05.2017'!T70</f>
        <v>11.112</v>
      </c>
      <c r="S70" s="104">
        <f t="shared" si="1"/>
        <v>9.6303999999999998</v>
      </c>
      <c r="T70" s="104">
        <f t="shared" si="0"/>
        <v>11.556479999999999</v>
      </c>
    </row>
    <row r="71" spans="1:20" ht="25.5">
      <c r="A71" s="82" t="s">
        <v>281</v>
      </c>
      <c r="B71" s="82" t="s">
        <v>427</v>
      </c>
      <c r="C71" s="82" t="s">
        <v>837</v>
      </c>
      <c r="D71" s="83"/>
      <c r="E71" s="84"/>
      <c r="F71" s="85"/>
      <c r="G71" s="86" t="s">
        <v>892</v>
      </c>
      <c r="H71" s="87" t="s">
        <v>893</v>
      </c>
      <c r="I71" s="96">
        <v>36246</v>
      </c>
      <c r="J71" s="97">
        <v>42770</v>
      </c>
      <c r="K71" s="98">
        <f>P71/J71*100</f>
        <v>344.03802182808522</v>
      </c>
      <c r="L71" s="88">
        <v>32279</v>
      </c>
      <c r="M71" s="99">
        <f>ROUND(L71*1.2,-1)</f>
        <v>38730</v>
      </c>
      <c r="N71" s="100">
        <f>P71/M71*100</f>
        <v>379.9252825609916</v>
      </c>
      <c r="O71" s="101">
        <f>'[3]май  2014'!O68*1.2</f>
        <v>122620.88494656004</v>
      </c>
      <c r="P71" s="102">
        <f>'[3]май  2014'!P68*1.2</f>
        <v>147145.06193587204</v>
      </c>
      <c r="Q71" s="103">
        <f>'[3]01.05.2017'!S71</f>
        <v>12.752572034442244</v>
      </c>
      <c r="R71" s="6">
        <f>'[3]01.05.2017'!T71</f>
        <v>15.303086441330692</v>
      </c>
      <c r="S71" s="104">
        <f t="shared" si="1"/>
        <v>13.262674915819934</v>
      </c>
      <c r="T71" s="105">
        <v>15.91</v>
      </c>
    </row>
    <row r="72" spans="1:20" ht="51">
      <c r="A72" s="82" t="s">
        <v>281</v>
      </c>
      <c r="B72" s="82" t="s">
        <v>443</v>
      </c>
      <c r="C72" s="82"/>
      <c r="D72" s="83"/>
      <c r="E72" s="84"/>
      <c r="F72" s="85"/>
      <c r="G72" s="86" t="s">
        <v>894</v>
      </c>
      <c r="H72" s="87"/>
      <c r="I72" s="96"/>
      <c r="J72" s="97"/>
      <c r="K72" s="98"/>
      <c r="L72" s="88"/>
      <c r="M72" s="49"/>
      <c r="N72" s="100"/>
      <c r="O72" s="101">
        <f>'[3]май  2014'!O69*1.2</f>
        <v>0</v>
      </c>
      <c r="P72" s="102">
        <f>'[3]май  2014'!P69*1.2</f>
        <v>0</v>
      </c>
      <c r="Q72" s="107">
        <f>'[3]01.05.2017'!S72</f>
        <v>0</v>
      </c>
      <c r="R72" s="108">
        <f>'[3]01.05.2017'!T72</f>
        <v>0</v>
      </c>
      <c r="S72" s="111">
        <f t="shared" si="1"/>
        <v>0</v>
      </c>
      <c r="T72" s="111">
        <f t="shared" si="0"/>
        <v>0</v>
      </c>
    </row>
    <row r="73" spans="1:20" ht="25.5">
      <c r="A73" s="82" t="s">
        <v>281</v>
      </c>
      <c r="B73" s="82" t="s">
        <v>443</v>
      </c>
      <c r="C73" s="82" t="s">
        <v>10</v>
      </c>
      <c r="D73" s="83"/>
      <c r="E73" s="84"/>
      <c r="F73" s="85"/>
      <c r="G73" s="86" t="s">
        <v>890</v>
      </c>
      <c r="H73" s="87" t="s">
        <v>891</v>
      </c>
      <c r="I73" s="96">
        <v>62136</v>
      </c>
      <c r="J73" s="97">
        <v>73320</v>
      </c>
      <c r="K73" s="98">
        <f>P73/J73*100</f>
        <v>344.03508569872355</v>
      </c>
      <c r="L73" s="88">
        <v>55335</v>
      </c>
      <c r="M73" s="99">
        <f>ROUND(L73*1.2,-1)</f>
        <v>66400</v>
      </c>
      <c r="N73" s="100">
        <f>P73/M73*100</f>
        <v>379.88934462997605</v>
      </c>
      <c r="O73" s="101">
        <f>'[3]май  2014'!O70*1.2</f>
        <v>210205.43736192008</v>
      </c>
      <c r="P73" s="102">
        <f>'[3]май  2014'!P70*1.2</f>
        <v>252246.52483430409</v>
      </c>
      <c r="Q73" s="103">
        <f>'[3]01.05.2017'!S73</f>
        <v>21.861365485639688</v>
      </c>
      <c r="R73" s="6">
        <f>'[3]01.05.2017'!T73</f>
        <v>26.233638582767625</v>
      </c>
      <c r="S73" s="105">
        <v>22.73</v>
      </c>
      <c r="T73" s="104">
        <f t="shared" si="0"/>
        <v>27.276</v>
      </c>
    </row>
    <row r="74" spans="1:20" ht="25.5">
      <c r="A74" s="82" t="s">
        <v>281</v>
      </c>
      <c r="B74" s="82" t="s">
        <v>443</v>
      </c>
      <c r="C74" s="82" t="s">
        <v>837</v>
      </c>
      <c r="D74" s="83"/>
      <c r="E74" s="84"/>
      <c r="F74" s="85"/>
      <c r="G74" s="86" t="s">
        <v>892</v>
      </c>
      <c r="H74" s="87" t="s">
        <v>893</v>
      </c>
      <c r="I74" s="96">
        <v>72492</v>
      </c>
      <c r="J74" s="97">
        <v>85540</v>
      </c>
      <c r="K74" s="98">
        <f>P74/J74*100</f>
        <v>344.03361763404263</v>
      </c>
      <c r="L74" s="88">
        <v>64558</v>
      </c>
      <c r="M74" s="99">
        <f>ROUND(L74*1.2,-1)</f>
        <v>77470</v>
      </c>
      <c r="N74" s="100">
        <f>P74/M74*100</f>
        <v>379.87137798394224</v>
      </c>
      <c r="O74" s="101">
        <f>'[3]май  2014'!O71*1.2</f>
        <v>245238.63043680007</v>
      </c>
      <c r="P74" s="102">
        <f>'[3]май  2014'!P71*1.2</f>
        <v>294286.35652416007</v>
      </c>
      <c r="Q74" s="103">
        <f>'[3]01.05.2017'!S74</f>
        <v>25.504817565427206</v>
      </c>
      <c r="R74" s="6">
        <f>'[3]01.05.2017'!T74</f>
        <v>30.6</v>
      </c>
      <c r="S74" s="105">
        <v>26.52</v>
      </c>
      <c r="T74" s="104">
        <f t="shared" si="0"/>
        <v>31.823999999999998</v>
      </c>
    </row>
    <row r="75" spans="1:20" ht="76.5">
      <c r="A75" s="82" t="s">
        <v>281</v>
      </c>
      <c r="B75" s="82" t="s">
        <v>848</v>
      </c>
      <c r="C75" s="82"/>
      <c r="D75" s="83"/>
      <c r="E75" s="84"/>
      <c r="F75" s="85"/>
      <c r="G75" s="86" t="s">
        <v>895</v>
      </c>
      <c r="H75" s="87"/>
      <c r="I75" s="96"/>
      <c r="J75" s="97"/>
      <c r="K75" s="98"/>
      <c r="L75" s="88"/>
      <c r="M75" s="49"/>
      <c r="N75" s="100"/>
      <c r="O75" s="101">
        <f>'[3]май  2014'!O72*1.2</f>
        <v>0</v>
      </c>
      <c r="P75" s="102">
        <f>'[3]май  2014'!P72*1.2</f>
        <v>0</v>
      </c>
      <c r="Q75" s="107">
        <f>'[3]01.05.2017'!S75</f>
        <v>0</v>
      </c>
      <c r="R75" s="108">
        <f>'[3]01.05.2017'!T75</f>
        <v>0</v>
      </c>
      <c r="S75" s="111">
        <f t="shared" si="1"/>
        <v>0</v>
      </c>
      <c r="T75" s="111">
        <f t="shared" si="0"/>
        <v>0</v>
      </c>
    </row>
    <row r="76" spans="1:20" ht="25.5">
      <c r="A76" s="82" t="s">
        <v>281</v>
      </c>
      <c r="B76" s="82" t="s">
        <v>848</v>
      </c>
      <c r="C76" s="82" t="s">
        <v>10</v>
      </c>
      <c r="D76" s="83"/>
      <c r="E76" s="84"/>
      <c r="F76" s="85"/>
      <c r="G76" s="86" t="s">
        <v>890</v>
      </c>
      <c r="H76" s="87" t="s">
        <v>891</v>
      </c>
      <c r="I76" s="96">
        <v>20712</v>
      </c>
      <c r="J76" s="97">
        <v>24440</v>
      </c>
      <c r="K76" s="98">
        <f>P76/J76*100</f>
        <v>344.13271200000008</v>
      </c>
      <c r="L76" s="88">
        <v>18450</v>
      </c>
      <c r="M76" s="99">
        <f>ROUND(L76*1.2,-1)</f>
        <v>22140</v>
      </c>
      <c r="N76" s="100">
        <f>P76/M76*100</f>
        <v>379.88272273170742</v>
      </c>
      <c r="O76" s="101">
        <f>'[3]май  2014'!O73*1.2</f>
        <v>70088.362344000023</v>
      </c>
      <c r="P76" s="102">
        <f>'[3]май  2014'!P73*1.2</f>
        <v>84106.034812800019</v>
      </c>
      <c r="Q76" s="103">
        <f>'[3]01.05.2017'!S76</f>
        <v>7.2891896837760024</v>
      </c>
      <c r="R76" s="6">
        <f>'[3]01.05.2017'!T76</f>
        <v>8.7470276205312025</v>
      </c>
      <c r="S76" s="104">
        <f t="shared" si="1"/>
        <v>7.5807572711270428</v>
      </c>
      <c r="T76" s="104">
        <f t="shared" si="0"/>
        <v>9.096908725352451</v>
      </c>
    </row>
    <row r="77" spans="1:20" ht="25.5">
      <c r="A77" s="82" t="s">
        <v>281</v>
      </c>
      <c r="B77" s="82" t="s">
        <v>848</v>
      </c>
      <c r="C77" s="82" t="s">
        <v>837</v>
      </c>
      <c r="D77" s="83"/>
      <c r="E77" s="84"/>
      <c r="F77" s="85"/>
      <c r="G77" s="86" t="s">
        <v>892</v>
      </c>
      <c r="H77" s="87" t="s">
        <v>893</v>
      </c>
      <c r="I77" s="96">
        <v>31068</v>
      </c>
      <c r="J77" s="97">
        <v>36660</v>
      </c>
      <c r="K77" s="98">
        <f>P77/J77*100</f>
        <v>331.04564940255324</v>
      </c>
      <c r="L77" s="88">
        <v>26623</v>
      </c>
      <c r="M77" s="99">
        <f>ROUND(L77*1.2,-1)</f>
        <v>31950</v>
      </c>
      <c r="N77" s="100">
        <f>P77/M77*100</f>
        <v>379.84768410321135</v>
      </c>
      <c r="O77" s="101">
        <f>'[3]май  2014'!O74*1.2</f>
        <v>101134.44589248001</v>
      </c>
      <c r="P77" s="102">
        <f>'[3]май  2014'!P74*1.2</f>
        <v>121361.33507097601</v>
      </c>
      <c r="Q77" s="103">
        <f>'[3]01.05.2017'!S77</f>
        <v>10.51</v>
      </c>
      <c r="R77" s="6">
        <f>'[3]01.05.2017'!T77</f>
        <v>12.612</v>
      </c>
      <c r="S77" s="104">
        <f t="shared" si="1"/>
        <v>10.930400000000001</v>
      </c>
      <c r="T77" s="104">
        <f t="shared" si="0"/>
        <v>13.116480000000001</v>
      </c>
    </row>
    <row r="78" spans="1:20" ht="25.5">
      <c r="A78" s="82" t="s">
        <v>281</v>
      </c>
      <c r="B78" s="82" t="s">
        <v>859</v>
      </c>
      <c r="C78" s="82"/>
      <c r="D78" s="83"/>
      <c r="E78" s="84"/>
      <c r="F78" s="85"/>
      <c r="G78" s="86" t="s">
        <v>896</v>
      </c>
      <c r="H78" s="87" t="s">
        <v>836</v>
      </c>
      <c r="I78" s="96">
        <v>828</v>
      </c>
      <c r="J78" s="97">
        <v>980</v>
      </c>
      <c r="K78" s="98">
        <f>P78/J78*100</f>
        <v>382.11668352000009</v>
      </c>
      <c r="L78" s="88">
        <v>822</v>
      </c>
      <c r="M78" s="99">
        <f>ROUND(L78*1.2,-1)</f>
        <v>990</v>
      </c>
      <c r="N78" s="100">
        <f>P78/M78*100</f>
        <v>378.25691904000013</v>
      </c>
      <c r="O78" s="101">
        <f>'[3]май  2014'!O75*1.2</f>
        <v>3120.6195820800008</v>
      </c>
      <c r="P78" s="102">
        <f>'[3]май  2014'!P75*1.2</f>
        <v>3744.7434984960009</v>
      </c>
      <c r="Q78" s="103">
        <f>'[3]01.05.2017'!S78</f>
        <v>0.32454443653632009</v>
      </c>
      <c r="R78" s="6">
        <f>'[3]01.05.2017'!T78</f>
        <v>0.38</v>
      </c>
      <c r="S78" s="105">
        <v>0.33</v>
      </c>
      <c r="T78" s="104">
        <f t="shared" si="0"/>
        <v>0.39600000000000002</v>
      </c>
    </row>
    <row r="79" spans="1:20">
      <c r="A79" s="82" t="s">
        <v>281</v>
      </c>
      <c r="B79" s="82" t="s">
        <v>861</v>
      </c>
      <c r="C79" s="82"/>
      <c r="D79" s="83"/>
      <c r="E79" s="84"/>
      <c r="F79" s="85"/>
      <c r="G79" s="86" t="s">
        <v>897</v>
      </c>
      <c r="H79" s="87" t="s">
        <v>836</v>
      </c>
      <c r="I79" s="96">
        <v>17398</v>
      </c>
      <c r="J79" s="97">
        <v>20530</v>
      </c>
      <c r="K79" s="98">
        <f>P79/J79*100</f>
        <v>383.43267300379938</v>
      </c>
      <c r="L79" s="88">
        <v>17268</v>
      </c>
      <c r="M79" s="99">
        <f>ROUND(L79*1.2,-1)</f>
        <v>20720</v>
      </c>
      <c r="N79" s="100">
        <f>P79/M79*100</f>
        <v>379.91663980540545</v>
      </c>
      <c r="O79" s="101">
        <f>'[3]май  2014'!O76*1.2</f>
        <v>65598.939806400012</v>
      </c>
      <c r="P79" s="102">
        <f>'[3]май  2014'!P76*1.2</f>
        <v>78718.727767680015</v>
      </c>
      <c r="Q79" s="103">
        <f>'[3]01.05.2017'!S79</f>
        <v>6.8222897398656013</v>
      </c>
      <c r="R79" s="6">
        <f>'[3]01.05.2017'!T79</f>
        <v>8.18</v>
      </c>
      <c r="S79" s="113">
        <v>7.09</v>
      </c>
      <c r="T79" s="104">
        <f t="shared" si="0"/>
        <v>8.5079999999999991</v>
      </c>
    </row>
    <row r="80" spans="1:20" ht="27" customHeight="1" thickBot="1">
      <c r="A80" s="82" t="s">
        <v>281</v>
      </c>
      <c r="B80" s="82" t="s">
        <v>863</v>
      </c>
      <c r="C80" s="82"/>
      <c r="D80" s="83"/>
      <c r="E80" s="84"/>
      <c r="F80" s="85"/>
      <c r="G80" s="114" t="s">
        <v>898</v>
      </c>
      <c r="H80" s="115" t="s">
        <v>836</v>
      </c>
      <c r="I80" s="116">
        <v>21748</v>
      </c>
      <c r="J80" s="117">
        <v>25660</v>
      </c>
      <c r="K80" s="118">
        <f>P80/J80*100</f>
        <v>0</v>
      </c>
      <c r="L80" s="119">
        <v>0</v>
      </c>
      <c r="M80" s="99">
        <f>ROUND(L80*1.2,-1)</f>
        <v>0</v>
      </c>
      <c r="N80" s="120">
        <v>0</v>
      </c>
      <c r="O80" s="101">
        <f>'[3]май  2014'!O77*1.2</f>
        <v>0</v>
      </c>
      <c r="P80" s="102">
        <f>'[3]май  2014'!P77*1.2</f>
        <v>0</v>
      </c>
      <c r="Q80" s="107">
        <f>'[3]01.05.2017'!S80</f>
        <v>0</v>
      </c>
      <c r="R80" s="108">
        <f>'[3]01.05.2017'!T80</f>
        <v>0</v>
      </c>
      <c r="S80" s="111">
        <f>Q80*104%</f>
        <v>0</v>
      </c>
      <c r="T80" s="111">
        <f>S80*1.2</f>
        <v>0</v>
      </c>
    </row>
    <row r="81" spans="1:23">
      <c r="D81" s="122"/>
      <c r="E81" s="122"/>
      <c r="F81" s="122"/>
      <c r="G81" s="123"/>
      <c r="H81" s="43"/>
      <c r="I81" s="106"/>
      <c r="J81" s="106"/>
      <c r="K81" s="106"/>
      <c r="L81" s="124"/>
      <c r="M81" s="106"/>
      <c r="N81" s="106"/>
      <c r="O81" s="124"/>
      <c r="P81" s="106"/>
    </row>
    <row r="84" spans="1:23" ht="32.25" customHeight="1">
      <c r="A84" s="233" t="s">
        <v>899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</row>
    <row r="85" spans="1:23" ht="27.75" customHeight="1">
      <c r="A85" s="234" t="s">
        <v>900</v>
      </c>
      <c r="B85" s="234"/>
      <c r="C85" s="234"/>
      <c r="D85" s="234"/>
      <c r="E85" s="234"/>
      <c r="F85" s="234"/>
      <c r="G85" s="234"/>
      <c r="H85" s="127"/>
      <c r="I85" s="128"/>
      <c r="J85" s="128"/>
      <c r="K85" s="129"/>
      <c r="L85" s="130"/>
      <c r="M85" s="130"/>
      <c r="N85" s="129"/>
      <c r="O85" s="106"/>
      <c r="P85" s="106"/>
      <c r="S85" s="131" t="s">
        <v>901</v>
      </c>
    </row>
    <row r="86" spans="1:23" s="132" customFormat="1" ht="30" customHeight="1">
      <c r="Q86" s="133"/>
      <c r="U86" s="133"/>
      <c r="V86" s="133"/>
      <c r="W86" s="133"/>
    </row>
    <row r="87" spans="1:23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Q87" s="133"/>
      <c r="U87" s="133"/>
      <c r="V87" s="133"/>
      <c r="W87" s="133"/>
    </row>
    <row r="88" spans="1:23">
      <c r="A88" s="43"/>
      <c r="B88" s="43"/>
      <c r="C88" s="43"/>
      <c r="D88" s="43"/>
      <c r="E88" s="43"/>
      <c r="F88" s="43"/>
      <c r="G88" s="43"/>
      <c r="H88" s="43"/>
      <c r="I88" s="43"/>
      <c r="J88" s="134"/>
      <c r="K88" s="43"/>
      <c r="N88" s="134"/>
      <c r="Q88" s="133"/>
      <c r="U88" s="133"/>
      <c r="V88" s="133"/>
      <c r="W88" s="133"/>
    </row>
    <row r="89" spans="1:23">
      <c r="A89" s="43"/>
      <c r="B89" s="43"/>
      <c r="C89" s="43"/>
      <c r="D89" s="43"/>
      <c r="E89" s="43"/>
      <c r="F89" s="43"/>
      <c r="G89" s="43"/>
      <c r="H89" s="43"/>
      <c r="I89" s="43"/>
      <c r="J89" s="134"/>
      <c r="K89" s="134"/>
      <c r="N89" s="134"/>
      <c r="Q89" s="106"/>
      <c r="U89" s="106"/>
      <c r="V89" s="106"/>
      <c r="W89" s="106"/>
    </row>
    <row r="90" spans="1:23">
      <c r="D90" s="135"/>
      <c r="E90" s="135"/>
      <c r="F90" s="135"/>
      <c r="G90" s="135"/>
      <c r="H90" s="136"/>
      <c r="I90" s="137"/>
      <c r="J90" s="137"/>
      <c r="K90" s="138"/>
      <c r="L90" s="137"/>
      <c r="M90" s="137"/>
      <c r="N90" s="137"/>
      <c r="P90" s="137"/>
    </row>
    <row r="91" spans="1:23">
      <c r="J91" s="139"/>
    </row>
    <row r="92" spans="1:23">
      <c r="N92" s="134"/>
    </row>
    <row r="93" spans="1:23">
      <c r="D93" s="135"/>
      <c r="E93" s="135"/>
      <c r="F93" s="135"/>
      <c r="G93" s="135"/>
      <c r="H93" s="136"/>
      <c r="I93" s="137"/>
      <c r="J93" s="137"/>
      <c r="K93" s="137"/>
      <c r="L93" s="137"/>
      <c r="M93" s="137"/>
      <c r="N93" s="137"/>
    </row>
    <row r="95" spans="1:23">
      <c r="D95" s="135"/>
      <c r="E95" s="135"/>
      <c r="F95" s="135"/>
      <c r="G95" s="135"/>
      <c r="H95" s="136"/>
      <c r="I95" s="137"/>
      <c r="J95" s="137"/>
      <c r="K95" s="137"/>
      <c r="L95" s="137"/>
      <c r="M95" s="137"/>
      <c r="N95" s="137"/>
    </row>
    <row r="96" spans="1:23">
      <c r="D96" s="135"/>
      <c r="E96" s="135"/>
      <c r="F96" s="135"/>
      <c r="G96" s="135"/>
      <c r="H96" s="136"/>
      <c r="I96" s="137"/>
      <c r="J96" s="137"/>
      <c r="K96" s="137"/>
      <c r="L96" s="137"/>
      <c r="M96" s="137"/>
      <c r="N96" s="137"/>
    </row>
    <row r="97" spans="4:14">
      <c r="D97" s="135"/>
      <c r="E97" s="135"/>
      <c r="F97" s="135"/>
      <c r="G97" s="135"/>
      <c r="H97" s="136"/>
      <c r="I97" s="137"/>
      <c r="J97" s="137"/>
      <c r="K97" s="137"/>
      <c r="L97" s="137"/>
      <c r="M97" s="137"/>
      <c r="N97" s="137"/>
    </row>
  </sheetData>
  <mergeCells count="24">
    <mergeCell ref="A6:P6"/>
    <mergeCell ref="A1:T1"/>
    <mergeCell ref="A2:T2"/>
    <mergeCell ref="A3:T3"/>
    <mergeCell ref="A4:T4"/>
    <mergeCell ref="A5:P5"/>
    <mergeCell ref="G7:O7"/>
    <mergeCell ref="G8:O8"/>
    <mergeCell ref="A9:C11"/>
    <mergeCell ref="G9:G11"/>
    <mergeCell ref="H9:H11"/>
    <mergeCell ref="I9:P9"/>
    <mergeCell ref="A12:C12"/>
    <mergeCell ref="A84:T84"/>
    <mergeCell ref="A85:G85"/>
    <mergeCell ref="Q9:R9"/>
    <mergeCell ref="S9:T9"/>
    <mergeCell ref="I10:J10"/>
    <mergeCell ref="K10:K11"/>
    <mergeCell ref="L10:M10"/>
    <mergeCell ref="N10:N11"/>
    <mergeCell ref="O10:P10"/>
    <mergeCell ref="Q10:R10"/>
    <mergeCell ref="S10:T10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8"/>
  <sheetViews>
    <sheetView topLeftCell="A82" workbookViewId="0">
      <selection activeCell="D191" sqref="D191"/>
    </sheetView>
  </sheetViews>
  <sheetFormatPr defaultRowHeight="15"/>
  <cols>
    <col min="1" max="1" width="7.140625" customWidth="1"/>
    <col min="2" max="2" width="43" customWidth="1"/>
    <col min="3" max="3" width="16.85546875" customWidth="1"/>
    <col min="5" max="5" width="10" customWidth="1"/>
  </cols>
  <sheetData>
    <row r="1" spans="1:5">
      <c r="A1" s="1" t="s">
        <v>944</v>
      </c>
      <c r="B1" s="2"/>
      <c r="C1" s="220" t="s">
        <v>0</v>
      </c>
      <c r="D1" s="220"/>
      <c r="E1" s="220"/>
    </row>
    <row r="2" spans="1:5" ht="27" customHeight="1">
      <c r="A2" s="3"/>
      <c r="B2" s="4"/>
      <c r="C2" s="228" t="s">
        <v>940</v>
      </c>
      <c r="D2" s="228"/>
      <c r="E2" s="228"/>
    </row>
    <row r="3" spans="1:5">
      <c r="A3" s="3"/>
      <c r="B3" s="222" t="s">
        <v>936</v>
      </c>
      <c r="C3" s="223"/>
      <c r="D3" s="223"/>
      <c r="E3" s="223"/>
    </row>
    <row r="4" spans="1:5">
      <c r="A4" s="3"/>
      <c r="B4" s="224" t="s">
        <v>937</v>
      </c>
      <c r="C4" s="223"/>
      <c r="D4" s="223"/>
      <c r="E4" s="223"/>
    </row>
    <row r="5" spans="1:5" ht="15.75" customHeight="1">
      <c r="A5" s="225" t="s">
        <v>938</v>
      </c>
      <c r="B5" s="225"/>
      <c r="C5" s="5"/>
      <c r="D5" s="5"/>
      <c r="E5" s="5"/>
    </row>
    <row r="6" spans="1:5" ht="30.75" customHeight="1">
      <c r="A6" s="262" t="s">
        <v>4</v>
      </c>
      <c r="B6" s="262"/>
      <c r="C6" s="262"/>
      <c r="D6" s="262"/>
      <c r="E6" s="262"/>
    </row>
    <row r="7" spans="1:5" ht="25.5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</row>
    <row r="8" spans="1:5">
      <c r="A8" s="9">
        <v>1</v>
      </c>
      <c r="B8" s="9">
        <v>2</v>
      </c>
      <c r="C8" s="9">
        <v>3</v>
      </c>
      <c r="D8" s="144"/>
      <c r="E8" s="144"/>
    </row>
    <row r="9" spans="1:5">
      <c r="A9" s="11" t="s">
        <v>10</v>
      </c>
      <c r="B9" s="12" t="s">
        <v>11</v>
      </c>
      <c r="C9" s="9"/>
      <c r="D9" s="144"/>
      <c r="E9" s="144"/>
    </row>
    <row r="10" spans="1:5" ht="25.5">
      <c r="A10" s="11" t="s">
        <v>12</v>
      </c>
      <c r="B10" s="14" t="s">
        <v>13</v>
      </c>
      <c r="C10" s="9" t="s">
        <v>14</v>
      </c>
      <c r="D10" s="144"/>
      <c r="E10" s="144"/>
    </row>
    <row r="11" spans="1:5">
      <c r="A11" s="11"/>
      <c r="B11" s="12" t="s">
        <v>15</v>
      </c>
      <c r="C11" s="9"/>
      <c r="D11" s="145">
        <f>ПР.№12!F11</f>
        <v>5.9954999999999998</v>
      </c>
      <c r="E11" s="145">
        <v>7.2</v>
      </c>
    </row>
    <row r="12" spans="1:5" ht="25.5">
      <c r="A12" s="11" t="s">
        <v>16</v>
      </c>
      <c r="B12" s="14" t="s">
        <v>17</v>
      </c>
      <c r="C12" s="9" t="s">
        <v>18</v>
      </c>
      <c r="D12" s="145"/>
      <c r="E12" s="145"/>
    </row>
    <row r="13" spans="1:5">
      <c r="A13" s="11"/>
      <c r="B13" s="12" t="s">
        <v>15</v>
      </c>
      <c r="C13" s="9"/>
      <c r="D13" s="145">
        <f>ПР.№12!F13</f>
        <v>11.980500000000001</v>
      </c>
      <c r="E13" s="145">
        <f t="shared" ref="E13:E75" si="0">D13*1.2</f>
        <v>14.376600000000002</v>
      </c>
    </row>
    <row r="14" spans="1:5">
      <c r="A14" s="11"/>
      <c r="B14" s="12" t="s">
        <v>19</v>
      </c>
      <c r="C14" s="9"/>
      <c r="D14" s="145">
        <f>ПР.№12!F14</f>
        <v>1.1969999999999998</v>
      </c>
      <c r="E14" s="145">
        <f t="shared" si="0"/>
        <v>1.4363999999999997</v>
      </c>
    </row>
    <row r="15" spans="1:5" ht="25.5">
      <c r="A15" s="11" t="s">
        <v>20</v>
      </c>
      <c r="B15" s="14" t="s">
        <v>21</v>
      </c>
      <c r="C15" s="9" t="s">
        <v>22</v>
      </c>
      <c r="D15" s="145"/>
      <c r="E15" s="145"/>
    </row>
    <row r="16" spans="1:5">
      <c r="A16" s="11"/>
      <c r="B16" s="14" t="s">
        <v>15</v>
      </c>
      <c r="C16" s="9"/>
      <c r="D16" s="145">
        <f>ПР.№12!F16</f>
        <v>19.813500000000001</v>
      </c>
      <c r="E16" s="145">
        <v>23.77</v>
      </c>
    </row>
    <row r="17" spans="1:5">
      <c r="A17" s="11"/>
      <c r="B17" s="14" t="s">
        <v>19</v>
      </c>
      <c r="C17" s="9"/>
      <c r="D17" s="145">
        <f>ПР.№12!F17</f>
        <v>1.9844999999999999</v>
      </c>
      <c r="E17" s="145">
        <f t="shared" si="0"/>
        <v>2.3813999999999997</v>
      </c>
    </row>
    <row r="18" spans="1:5" ht="38.25">
      <c r="A18" s="11" t="s">
        <v>23</v>
      </c>
      <c r="B18" s="14" t="s">
        <v>24</v>
      </c>
      <c r="C18" s="15" t="s">
        <v>25</v>
      </c>
      <c r="D18" s="145"/>
      <c r="E18" s="145"/>
    </row>
    <row r="19" spans="1:5">
      <c r="A19" s="11"/>
      <c r="B19" s="14" t="s">
        <v>15</v>
      </c>
      <c r="C19" s="9"/>
      <c r="D19" s="145">
        <f>ПР.№12!F19</f>
        <v>4.1055000000000001</v>
      </c>
      <c r="E19" s="145">
        <f t="shared" si="0"/>
        <v>4.9265999999999996</v>
      </c>
    </row>
    <row r="20" spans="1:5">
      <c r="A20" s="11"/>
      <c r="B20" s="14" t="s">
        <v>19</v>
      </c>
      <c r="C20" s="9"/>
      <c r="D20" s="145">
        <f>ПР.№12!F20</f>
        <v>4.1055000000000001</v>
      </c>
      <c r="E20" s="145">
        <f t="shared" si="0"/>
        <v>4.9265999999999996</v>
      </c>
    </row>
    <row r="21" spans="1:5">
      <c r="A21" s="11" t="s">
        <v>26</v>
      </c>
      <c r="B21" s="14" t="s">
        <v>27</v>
      </c>
      <c r="C21" s="9" t="s">
        <v>28</v>
      </c>
      <c r="D21" s="145"/>
      <c r="E21" s="145"/>
    </row>
    <row r="22" spans="1:5">
      <c r="A22" s="11"/>
      <c r="B22" s="14" t="s">
        <v>15</v>
      </c>
      <c r="C22" s="9"/>
      <c r="D22" s="145">
        <f>ПР.№12!F22</f>
        <v>1.9949999999999999</v>
      </c>
      <c r="E22" s="145">
        <v>2.4</v>
      </c>
    </row>
    <row r="23" spans="1:5">
      <c r="A23" s="11"/>
      <c r="B23" s="14" t="s">
        <v>19</v>
      </c>
      <c r="C23" s="9"/>
      <c r="D23" s="145">
        <f>ПР.№12!F23</f>
        <v>1.9949999999999999</v>
      </c>
      <c r="E23" s="145">
        <v>2.4</v>
      </c>
    </row>
    <row r="24" spans="1:5">
      <c r="A24" s="11" t="s">
        <v>29</v>
      </c>
      <c r="B24" s="14" t="s">
        <v>30</v>
      </c>
      <c r="C24" s="9" t="s">
        <v>31</v>
      </c>
      <c r="D24" s="145"/>
      <c r="E24" s="145"/>
    </row>
    <row r="25" spans="1:5">
      <c r="A25" s="11"/>
      <c r="B25" s="14" t="s">
        <v>15</v>
      </c>
      <c r="C25" s="9"/>
      <c r="D25" s="145">
        <f>ПР.№12!F25</f>
        <v>0.85050000000000014</v>
      </c>
      <c r="E25" s="145">
        <f t="shared" si="0"/>
        <v>1.0206000000000002</v>
      </c>
    </row>
    <row r="26" spans="1:5">
      <c r="A26" s="11"/>
      <c r="B26" s="14" t="s">
        <v>19</v>
      </c>
      <c r="C26" s="9"/>
      <c r="D26" s="145">
        <f>ПР.№12!F26</f>
        <v>0.85050000000000014</v>
      </c>
      <c r="E26" s="145">
        <f t="shared" si="0"/>
        <v>1.0206000000000002</v>
      </c>
    </row>
    <row r="27" spans="1:5" ht="89.25">
      <c r="A27" s="11" t="s">
        <v>32</v>
      </c>
      <c r="B27" s="14" t="s">
        <v>33</v>
      </c>
      <c r="C27" s="9" t="s">
        <v>34</v>
      </c>
      <c r="D27" s="145"/>
      <c r="E27" s="145"/>
    </row>
    <row r="28" spans="1:5">
      <c r="A28" s="11"/>
      <c r="B28" s="14" t="s">
        <v>15</v>
      </c>
      <c r="C28" s="9"/>
      <c r="D28" s="145">
        <f>ПР.№12!F28</f>
        <v>0.16800000000000001</v>
      </c>
      <c r="E28" s="145">
        <f t="shared" si="0"/>
        <v>0.2016</v>
      </c>
    </row>
    <row r="29" spans="1:5">
      <c r="A29" s="11"/>
      <c r="B29" s="14" t="s">
        <v>19</v>
      </c>
      <c r="C29" s="9"/>
      <c r="D29" s="145">
        <f>ПР.№12!F29</f>
        <v>0.16800000000000001</v>
      </c>
      <c r="E29" s="145">
        <f t="shared" si="0"/>
        <v>0.2016</v>
      </c>
    </row>
    <row r="30" spans="1:5" ht="25.5">
      <c r="A30" s="11" t="s">
        <v>35</v>
      </c>
      <c r="B30" s="14" t="s">
        <v>36</v>
      </c>
      <c r="C30" s="9" t="s">
        <v>34</v>
      </c>
      <c r="D30" s="145"/>
      <c r="E30" s="145"/>
    </row>
    <row r="31" spans="1:5">
      <c r="A31" s="11"/>
      <c r="B31" s="14" t="s">
        <v>15</v>
      </c>
      <c r="C31" s="9"/>
      <c r="D31" s="145">
        <f>ПР.№12!F31</f>
        <v>12.18</v>
      </c>
      <c r="E31" s="145">
        <f t="shared" si="0"/>
        <v>14.616</v>
      </c>
    </row>
    <row r="32" spans="1:5">
      <c r="A32" s="11"/>
      <c r="B32" s="14" t="s">
        <v>19</v>
      </c>
      <c r="C32" s="9"/>
      <c r="D32" s="145">
        <f>ПР.№12!F32</f>
        <v>8.1165000000000003</v>
      </c>
      <c r="E32" s="145">
        <f t="shared" si="0"/>
        <v>9.7398000000000007</v>
      </c>
    </row>
    <row r="33" spans="1:5" ht="37.5" customHeight="1">
      <c r="A33" s="11" t="s">
        <v>37</v>
      </c>
      <c r="B33" s="14" t="s">
        <v>38</v>
      </c>
      <c r="C33" s="15" t="s">
        <v>39</v>
      </c>
      <c r="D33" s="145"/>
      <c r="E33" s="145"/>
    </row>
    <row r="34" spans="1:5">
      <c r="A34" s="11"/>
      <c r="B34" s="14" t="s">
        <v>15</v>
      </c>
      <c r="C34" s="9"/>
      <c r="D34" s="145">
        <f>ПР.№12!F34</f>
        <v>4.2210000000000001</v>
      </c>
      <c r="E34" s="145">
        <v>5.0599999999999996</v>
      </c>
    </row>
    <row r="35" spans="1:5" ht="51">
      <c r="A35" s="11" t="s">
        <v>40</v>
      </c>
      <c r="B35" s="14" t="s">
        <v>41</v>
      </c>
      <c r="C35" s="9" t="s">
        <v>42</v>
      </c>
      <c r="D35" s="145"/>
      <c r="E35" s="145"/>
    </row>
    <row r="36" spans="1:5">
      <c r="A36" s="11"/>
      <c r="B36" s="14" t="s">
        <v>15</v>
      </c>
      <c r="C36" s="9"/>
      <c r="D36" s="145">
        <f>ПР.№12!F36</f>
        <v>8.7780000000000005</v>
      </c>
      <c r="E36" s="145">
        <v>10.54</v>
      </c>
    </row>
    <row r="37" spans="1:5" ht="51">
      <c r="A37" s="11" t="s">
        <v>43</v>
      </c>
      <c r="B37" s="14" t="s">
        <v>44</v>
      </c>
      <c r="C37" s="9" t="s">
        <v>42</v>
      </c>
      <c r="D37" s="145"/>
      <c r="E37" s="145"/>
    </row>
    <row r="38" spans="1:5">
      <c r="A38" s="11"/>
      <c r="B38" s="14" t="s">
        <v>15</v>
      </c>
      <c r="C38" s="9"/>
      <c r="D38" s="145">
        <f>ПР.№12!F38</f>
        <v>13.482000000000001</v>
      </c>
      <c r="E38" s="145">
        <f t="shared" si="0"/>
        <v>16.1784</v>
      </c>
    </row>
    <row r="39" spans="1:5">
      <c r="A39" s="11" t="s">
        <v>45</v>
      </c>
      <c r="B39" s="14" t="s">
        <v>46</v>
      </c>
      <c r="C39" s="9" t="s">
        <v>42</v>
      </c>
      <c r="D39" s="145"/>
      <c r="E39" s="145"/>
    </row>
    <row r="40" spans="1:5" ht="51">
      <c r="A40" s="11" t="s">
        <v>47</v>
      </c>
      <c r="B40" s="14" t="s">
        <v>48</v>
      </c>
      <c r="C40" s="9" t="s">
        <v>42</v>
      </c>
      <c r="D40" s="145"/>
      <c r="E40" s="145"/>
    </row>
    <row r="41" spans="1:5">
      <c r="A41" s="11"/>
      <c r="B41" s="14" t="s">
        <v>15</v>
      </c>
      <c r="C41" s="9"/>
      <c r="D41" s="145">
        <f>ПР.№12!F41</f>
        <v>26.964000000000002</v>
      </c>
      <c r="E41" s="145">
        <v>32.35</v>
      </c>
    </row>
    <row r="42" spans="1:5" ht="25.5">
      <c r="A42" s="11" t="s">
        <v>49</v>
      </c>
      <c r="B42" s="14" t="s">
        <v>50</v>
      </c>
      <c r="C42" s="9" t="s">
        <v>42</v>
      </c>
      <c r="D42" s="145"/>
      <c r="E42" s="145"/>
    </row>
    <row r="43" spans="1:5">
      <c r="A43" s="11"/>
      <c r="B43" s="14" t="s">
        <v>15</v>
      </c>
      <c r="C43" s="9"/>
      <c r="D43" s="145">
        <f>ПР.№12!F43</f>
        <v>17.976000000000003</v>
      </c>
      <c r="E43" s="145">
        <v>21.58</v>
      </c>
    </row>
    <row r="44" spans="1:5" ht="38.25">
      <c r="A44" s="11" t="s">
        <v>51</v>
      </c>
      <c r="B44" s="14" t="s">
        <v>52</v>
      </c>
      <c r="C44" s="9" t="s">
        <v>42</v>
      </c>
      <c r="D44" s="145"/>
      <c r="E44" s="145"/>
    </row>
    <row r="45" spans="1:5">
      <c r="A45" s="11"/>
      <c r="B45" s="14" t="s">
        <v>15</v>
      </c>
      <c r="C45" s="9"/>
      <c r="D45" s="145">
        <f>ПР.№12!F45</f>
        <v>8.9880000000000013</v>
      </c>
      <c r="E45" s="145">
        <f t="shared" si="0"/>
        <v>10.785600000000001</v>
      </c>
    </row>
    <row r="46" spans="1:5" ht="76.5">
      <c r="A46" s="11" t="s">
        <v>53</v>
      </c>
      <c r="B46" s="14" t="s">
        <v>54</v>
      </c>
      <c r="C46" s="9" t="s">
        <v>42</v>
      </c>
      <c r="D46" s="145"/>
      <c r="E46" s="145"/>
    </row>
    <row r="47" spans="1:5">
      <c r="A47" s="11"/>
      <c r="B47" s="14" t="s">
        <v>15</v>
      </c>
      <c r="C47" s="9"/>
      <c r="D47" s="145">
        <f>ПР.№12!F47</f>
        <v>5.4075000000000006</v>
      </c>
      <c r="E47" s="145">
        <f t="shared" si="0"/>
        <v>6.4890000000000008</v>
      </c>
    </row>
    <row r="48" spans="1:5" ht="102">
      <c r="A48" s="11" t="s">
        <v>55</v>
      </c>
      <c r="B48" s="14" t="s">
        <v>56</v>
      </c>
      <c r="C48" s="9" t="s">
        <v>42</v>
      </c>
      <c r="D48" s="145"/>
      <c r="E48" s="145"/>
    </row>
    <row r="49" spans="1:5">
      <c r="A49" s="11"/>
      <c r="B49" s="14" t="s">
        <v>15</v>
      </c>
      <c r="C49" s="9"/>
      <c r="D49" s="145">
        <f>ПР.№12!F49</f>
        <v>2.9925000000000002</v>
      </c>
      <c r="E49" s="145">
        <f t="shared" si="0"/>
        <v>3.5910000000000002</v>
      </c>
    </row>
    <row r="50" spans="1:5" ht="63.75">
      <c r="A50" s="11" t="s">
        <v>57</v>
      </c>
      <c r="B50" s="14" t="s">
        <v>58</v>
      </c>
      <c r="C50" s="9" t="s">
        <v>42</v>
      </c>
      <c r="D50" s="145"/>
      <c r="E50" s="145"/>
    </row>
    <row r="51" spans="1:5">
      <c r="A51" s="11"/>
      <c r="B51" s="14" t="s">
        <v>15</v>
      </c>
      <c r="C51" s="9"/>
      <c r="D51" s="145">
        <f>ПР.№12!F51</f>
        <v>2.9925000000000002</v>
      </c>
      <c r="E51" s="145">
        <f t="shared" si="0"/>
        <v>3.5910000000000002</v>
      </c>
    </row>
    <row r="52" spans="1:5" ht="63.75">
      <c r="A52" s="11" t="s">
        <v>59</v>
      </c>
      <c r="B52" s="14" t="s">
        <v>60</v>
      </c>
      <c r="C52" s="9" t="s">
        <v>42</v>
      </c>
      <c r="D52" s="145"/>
      <c r="E52" s="145"/>
    </row>
    <row r="53" spans="1:5">
      <c r="A53" s="11"/>
      <c r="B53" s="14" t="s">
        <v>15</v>
      </c>
      <c r="C53" s="9"/>
      <c r="D53" s="145">
        <f>ПР.№12!F53</f>
        <v>8.9880000000000013</v>
      </c>
      <c r="E53" s="145">
        <f t="shared" si="0"/>
        <v>10.785600000000001</v>
      </c>
    </row>
    <row r="54" spans="1:5" ht="51">
      <c r="A54" s="11" t="s">
        <v>61</v>
      </c>
      <c r="B54" s="14" t="s">
        <v>62</v>
      </c>
      <c r="C54" s="9" t="s">
        <v>42</v>
      </c>
      <c r="D54" s="145"/>
      <c r="E54" s="145"/>
    </row>
    <row r="55" spans="1:5">
      <c r="A55" s="11"/>
      <c r="B55" s="14" t="s">
        <v>15</v>
      </c>
      <c r="C55" s="9"/>
      <c r="D55" s="145">
        <f>ПР.№12!F55</f>
        <v>4.4940000000000007</v>
      </c>
      <c r="E55" s="145">
        <f t="shared" si="0"/>
        <v>5.3928000000000003</v>
      </c>
    </row>
    <row r="56" spans="1:5">
      <c r="A56" s="11"/>
      <c r="B56" s="14" t="s">
        <v>19</v>
      </c>
      <c r="C56" s="9"/>
      <c r="D56" s="145">
        <f>ПР.№12!F56</f>
        <v>1.5015000000000001</v>
      </c>
      <c r="E56" s="145">
        <f t="shared" si="0"/>
        <v>1.8018000000000001</v>
      </c>
    </row>
    <row r="57" spans="1:5" ht="51">
      <c r="A57" s="11" t="s">
        <v>63</v>
      </c>
      <c r="B57" s="14" t="s">
        <v>64</v>
      </c>
      <c r="C57" s="9"/>
      <c r="D57" s="145"/>
      <c r="E57" s="145"/>
    </row>
    <row r="58" spans="1:5">
      <c r="A58" s="11" t="s">
        <v>65</v>
      </c>
      <c r="B58" s="14" t="s">
        <v>66</v>
      </c>
      <c r="C58" s="9" t="s">
        <v>67</v>
      </c>
      <c r="D58" s="145"/>
      <c r="E58" s="145"/>
    </row>
    <row r="59" spans="1:5">
      <c r="A59" s="11"/>
      <c r="B59" s="14" t="s">
        <v>15</v>
      </c>
      <c r="C59" s="9"/>
      <c r="D59" s="145">
        <f>ПР.№12!F59</f>
        <v>31.059000000000001</v>
      </c>
      <c r="E59" s="145">
        <f t="shared" si="0"/>
        <v>37.270800000000001</v>
      </c>
    </row>
    <row r="60" spans="1:5">
      <c r="A60" s="11" t="s">
        <v>68</v>
      </c>
      <c r="B60" s="14" t="s">
        <v>69</v>
      </c>
      <c r="C60" s="9" t="s">
        <v>14</v>
      </c>
      <c r="D60" s="145"/>
      <c r="E60" s="145"/>
    </row>
    <row r="61" spans="1:5">
      <c r="A61" s="11"/>
      <c r="B61" s="14" t="s">
        <v>15</v>
      </c>
      <c r="C61" s="9"/>
      <c r="D61" s="145">
        <f>ПР.№12!F61</f>
        <v>3.5175000000000001</v>
      </c>
      <c r="E61" s="145">
        <f t="shared" si="0"/>
        <v>4.2210000000000001</v>
      </c>
    </row>
    <row r="62" spans="1:5" ht="51">
      <c r="A62" s="11" t="s">
        <v>70</v>
      </c>
      <c r="B62" s="14" t="s">
        <v>71</v>
      </c>
      <c r="C62" s="16" t="s">
        <v>72</v>
      </c>
      <c r="D62" s="145"/>
      <c r="E62" s="145"/>
    </row>
    <row r="63" spans="1:5">
      <c r="A63" s="11"/>
      <c r="B63" s="14" t="s">
        <v>15</v>
      </c>
      <c r="C63" s="9"/>
      <c r="D63" s="145">
        <f>ПР.№12!F63</f>
        <v>31.059000000000001</v>
      </c>
      <c r="E63" s="145">
        <f t="shared" si="0"/>
        <v>37.270800000000001</v>
      </c>
    </row>
    <row r="64" spans="1:5" ht="89.25">
      <c r="A64" s="11" t="s">
        <v>902</v>
      </c>
      <c r="B64" s="14" t="s">
        <v>903</v>
      </c>
      <c r="C64" s="16" t="s">
        <v>77</v>
      </c>
      <c r="D64" s="145"/>
      <c r="E64" s="145"/>
    </row>
    <row r="65" spans="1:5" ht="13.5" customHeight="1">
      <c r="A65" s="11"/>
      <c r="B65" s="14" t="s">
        <v>15</v>
      </c>
      <c r="C65" s="16"/>
      <c r="D65" s="145">
        <f>ПР.№12!F65</f>
        <v>32.476500000000001</v>
      </c>
      <c r="E65" s="145">
        <v>38.979999999999997</v>
      </c>
    </row>
    <row r="66" spans="1:5" ht="1.5" hidden="1" customHeight="1">
      <c r="A66" s="11" t="s">
        <v>904</v>
      </c>
      <c r="B66" s="14" t="s">
        <v>905</v>
      </c>
      <c r="C66" s="9"/>
      <c r="D66" s="145">
        <f>ПР.№12!F66</f>
        <v>0</v>
      </c>
      <c r="E66" s="145"/>
    </row>
    <row r="67" spans="1:5" ht="38.25" hidden="1">
      <c r="A67" s="11" t="s">
        <v>906</v>
      </c>
      <c r="B67" s="14" t="s">
        <v>907</v>
      </c>
      <c r="C67" s="16" t="s">
        <v>80</v>
      </c>
      <c r="D67" s="145">
        <f>ПР.№12!F67</f>
        <v>0</v>
      </c>
      <c r="E67" s="145"/>
    </row>
    <row r="68" spans="1:5" hidden="1">
      <c r="A68" s="11"/>
      <c r="B68" s="14" t="s">
        <v>15</v>
      </c>
      <c r="C68" s="9"/>
      <c r="D68" s="145">
        <f>ПР.№12!F68</f>
        <v>270.66899999999998</v>
      </c>
      <c r="E68" s="140">
        <f t="shared" si="0"/>
        <v>324.80279999999999</v>
      </c>
    </row>
    <row r="69" spans="1:5" ht="25.5" hidden="1">
      <c r="A69" s="11" t="s">
        <v>908</v>
      </c>
      <c r="B69" s="14" t="s">
        <v>909</v>
      </c>
      <c r="C69" s="16" t="s">
        <v>80</v>
      </c>
      <c r="D69" s="145">
        <f>ПР.№12!F69</f>
        <v>0</v>
      </c>
      <c r="E69" s="145">
        <f t="shared" si="0"/>
        <v>0</v>
      </c>
    </row>
    <row r="70" spans="1:5" hidden="1">
      <c r="A70" s="11"/>
      <c r="B70" s="14" t="s">
        <v>15</v>
      </c>
      <c r="C70" s="9"/>
      <c r="D70" s="145">
        <f>ПР.№12!F70</f>
        <v>1096.2</v>
      </c>
      <c r="E70" s="140">
        <f t="shared" si="0"/>
        <v>1315.44</v>
      </c>
    </row>
    <row r="71" spans="1:5" ht="0.75" hidden="1" customHeight="1">
      <c r="A71" s="11" t="s">
        <v>910</v>
      </c>
      <c r="B71" s="14" t="s">
        <v>911</v>
      </c>
      <c r="C71" s="16" t="s">
        <v>80</v>
      </c>
      <c r="D71" s="145">
        <f>ПР.№12!F71</f>
        <v>0</v>
      </c>
      <c r="E71" s="145">
        <f t="shared" si="0"/>
        <v>0</v>
      </c>
    </row>
    <row r="72" spans="1:5" hidden="1">
      <c r="A72" s="11"/>
      <c r="B72" s="14" t="s">
        <v>15</v>
      </c>
      <c r="C72" s="9"/>
      <c r="D72" s="145">
        <f>ПР.№12!F72</f>
        <v>0</v>
      </c>
      <c r="E72" s="145"/>
    </row>
    <row r="73" spans="1:5" ht="25.5">
      <c r="A73" s="11" t="s">
        <v>73</v>
      </c>
      <c r="B73" s="14" t="s">
        <v>74</v>
      </c>
      <c r="C73" s="16" t="s">
        <v>80</v>
      </c>
      <c r="D73" s="145"/>
      <c r="E73" s="145"/>
    </row>
    <row r="74" spans="1:5" ht="38.25">
      <c r="A74" s="11" t="s">
        <v>75</v>
      </c>
      <c r="B74" s="14" t="s">
        <v>76</v>
      </c>
      <c r="C74" s="16" t="s">
        <v>80</v>
      </c>
      <c r="D74" s="145"/>
      <c r="E74" s="140"/>
    </row>
    <row r="75" spans="1:5">
      <c r="A75" s="11"/>
      <c r="B75" s="14" t="s">
        <v>15</v>
      </c>
      <c r="C75" s="16"/>
      <c r="D75" s="145">
        <f>ПР.№12!F75</f>
        <v>4.5674999999999999</v>
      </c>
      <c r="E75" s="140">
        <f t="shared" si="0"/>
        <v>5.4809999999999999</v>
      </c>
    </row>
    <row r="76" spans="1:5" ht="38.25">
      <c r="A76" s="11" t="s">
        <v>78</v>
      </c>
      <c r="B76" s="14" t="s">
        <v>79</v>
      </c>
      <c r="C76" s="16" t="s">
        <v>80</v>
      </c>
      <c r="D76" s="145"/>
      <c r="E76" s="140"/>
    </row>
    <row r="77" spans="1:5">
      <c r="A77" s="11"/>
      <c r="B77" s="14" t="s">
        <v>15</v>
      </c>
      <c r="C77" s="16"/>
      <c r="D77" s="145">
        <f>ПР.№12!F77</f>
        <v>13.6815</v>
      </c>
      <c r="E77" s="140">
        <f t="shared" ref="E77:E137" si="1">D77*1.2</f>
        <v>16.4178</v>
      </c>
    </row>
    <row r="78" spans="1:5" ht="25.5" customHeight="1">
      <c r="A78" s="11" t="s">
        <v>81</v>
      </c>
      <c r="B78" s="14" t="s">
        <v>82</v>
      </c>
      <c r="C78" s="16" t="s">
        <v>80</v>
      </c>
      <c r="D78" s="145"/>
      <c r="E78" s="140"/>
    </row>
    <row r="79" spans="1:5">
      <c r="A79" s="11"/>
      <c r="B79" s="14" t="s">
        <v>15</v>
      </c>
      <c r="C79" s="16"/>
      <c r="D79" s="145">
        <f>ПР.№12!F79</f>
        <v>6.3105000000000002</v>
      </c>
      <c r="E79" s="140">
        <f t="shared" si="1"/>
        <v>7.5725999999999996</v>
      </c>
    </row>
    <row r="80" spans="1:5" ht="32.25" customHeight="1">
      <c r="A80" s="11" t="s">
        <v>83</v>
      </c>
      <c r="B80" s="14" t="s">
        <v>84</v>
      </c>
      <c r="C80" s="16" t="s">
        <v>80</v>
      </c>
      <c r="D80" s="145"/>
      <c r="E80" s="140"/>
    </row>
    <row r="81" spans="1:5">
      <c r="A81" s="11"/>
      <c r="B81" s="14" t="s">
        <v>15</v>
      </c>
      <c r="C81" s="16"/>
      <c r="D81" s="145">
        <f>ПР.№12!F81</f>
        <v>8.6415000000000006</v>
      </c>
      <c r="E81" s="140">
        <f t="shared" si="1"/>
        <v>10.3698</v>
      </c>
    </row>
    <row r="82" spans="1:5" ht="38.25">
      <c r="A82" s="11" t="s">
        <v>85</v>
      </c>
      <c r="B82" s="14" t="s">
        <v>86</v>
      </c>
      <c r="C82" s="16" t="s">
        <v>80</v>
      </c>
      <c r="D82" s="145"/>
      <c r="E82" s="140"/>
    </row>
    <row r="83" spans="1:5">
      <c r="A83" s="11"/>
      <c r="B83" s="14" t="s">
        <v>15</v>
      </c>
      <c r="C83" s="9"/>
      <c r="D83" s="145">
        <f>ПР.№12!F83</f>
        <v>13.881000000000002</v>
      </c>
      <c r="E83" s="140">
        <f t="shared" si="1"/>
        <v>16.657200000000003</v>
      </c>
    </row>
    <row r="84" spans="1:5" ht="38.25">
      <c r="A84" s="11" t="s">
        <v>87</v>
      </c>
      <c r="B84" s="14" t="s">
        <v>88</v>
      </c>
      <c r="C84" s="17" t="s">
        <v>99</v>
      </c>
      <c r="D84" s="145"/>
      <c r="E84" s="140"/>
    </row>
    <row r="85" spans="1:5">
      <c r="A85" s="11"/>
      <c r="B85" s="14" t="s">
        <v>15</v>
      </c>
      <c r="C85" s="9"/>
      <c r="D85" s="145">
        <f>ПР.№12!F85</f>
        <v>22.932000000000002</v>
      </c>
      <c r="E85" s="140">
        <f t="shared" si="1"/>
        <v>27.518400000000003</v>
      </c>
    </row>
    <row r="86" spans="1:5" ht="38.25">
      <c r="A86" s="16" t="s">
        <v>89</v>
      </c>
      <c r="B86" s="14" t="s">
        <v>90</v>
      </c>
      <c r="C86" s="147" t="s">
        <v>99</v>
      </c>
      <c r="D86" s="145"/>
      <c r="E86" s="149"/>
    </row>
    <row r="87" spans="1:5">
      <c r="A87" s="11"/>
      <c r="B87" s="14" t="s">
        <v>15</v>
      </c>
      <c r="C87" s="9"/>
      <c r="D87" s="145">
        <f>ПР.№12!F87</f>
        <v>29.1585</v>
      </c>
      <c r="E87" s="140">
        <f t="shared" si="1"/>
        <v>34.990200000000002</v>
      </c>
    </row>
    <row r="88" spans="1:5" ht="38.25">
      <c r="A88" s="16" t="s">
        <v>91</v>
      </c>
      <c r="B88" s="14" t="s">
        <v>92</v>
      </c>
      <c r="C88" s="147" t="s">
        <v>99</v>
      </c>
      <c r="D88" s="145"/>
      <c r="E88" s="149"/>
    </row>
    <row r="89" spans="1:5">
      <c r="A89" s="11"/>
      <c r="B89" s="14" t="s">
        <v>15</v>
      </c>
      <c r="C89" s="9"/>
      <c r="D89" s="145">
        <f>ПР.№12!F89</f>
        <v>43.627499999999998</v>
      </c>
      <c r="E89" s="140">
        <v>52.36</v>
      </c>
    </row>
    <row r="90" spans="1:5" ht="29.25" customHeight="1">
      <c r="A90" s="11" t="s">
        <v>93</v>
      </c>
      <c r="B90" s="14" t="s">
        <v>94</v>
      </c>
      <c r="C90" s="17" t="s">
        <v>99</v>
      </c>
      <c r="D90" s="145"/>
      <c r="E90" s="140"/>
    </row>
    <row r="91" spans="1:5">
      <c r="A91" s="11"/>
      <c r="B91" s="14" t="s">
        <v>15</v>
      </c>
      <c r="C91" s="9"/>
      <c r="D91" s="145">
        <f>ПР.№12!F91</f>
        <v>65.4465</v>
      </c>
      <c r="E91" s="140">
        <f t="shared" si="1"/>
        <v>78.535799999999995</v>
      </c>
    </row>
    <row r="92" spans="1:5" ht="25.5">
      <c r="A92" s="11" t="s">
        <v>95</v>
      </c>
      <c r="B92" s="14" t="s">
        <v>96</v>
      </c>
      <c r="C92" s="17" t="s">
        <v>99</v>
      </c>
      <c r="D92" s="145"/>
      <c r="E92" s="140"/>
    </row>
    <row r="93" spans="1:5" ht="38.25">
      <c r="A93" s="11" t="s">
        <v>912</v>
      </c>
      <c r="B93" s="14" t="s">
        <v>913</v>
      </c>
      <c r="C93" s="9"/>
      <c r="D93" s="145"/>
      <c r="E93" s="140"/>
    </row>
    <row r="94" spans="1:5">
      <c r="A94" s="11"/>
      <c r="B94" s="14" t="s">
        <v>15</v>
      </c>
      <c r="C94" s="17" t="s">
        <v>99</v>
      </c>
      <c r="D94" s="145">
        <f>ПР.№12!F94</f>
        <v>12.075000000000001</v>
      </c>
      <c r="E94" s="140">
        <v>14.5</v>
      </c>
    </row>
    <row r="95" spans="1:5" ht="25.5">
      <c r="A95" s="11" t="s">
        <v>914</v>
      </c>
      <c r="B95" s="14" t="s">
        <v>915</v>
      </c>
      <c r="C95" s="9"/>
      <c r="D95" s="145"/>
      <c r="E95" s="140"/>
    </row>
    <row r="96" spans="1:5">
      <c r="A96" s="11"/>
      <c r="B96" s="14" t="s">
        <v>15</v>
      </c>
      <c r="C96" s="17" t="s">
        <v>99</v>
      </c>
      <c r="D96" s="145">
        <f>ПР.№12!F96</f>
        <v>18.742500000000003</v>
      </c>
      <c r="E96" s="140">
        <f t="shared" si="1"/>
        <v>22.491000000000003</v>
      </c>
    </row>
    <row r="97" spans="1:5" ht="38.25">
      <c r="A97" s="11" t="s">
        <v>916</v>
      </c>
      <c r="B97" s="14" t="s">
        <v>917</v>
      </c>
      <c r="C97" s="9"/>
      <c r="D97" s="145"/>
      <c r="E97" s="140"/>
    </row>
    <row r="98" spans="1:5">
      <c r="A98" s="11"/>
      <c r="B98" s="14" t="s">
        <v>15</v>
      </c>
      <c r="C98" s="17" t="s">
        <v>99</v>
      </c>
      <c r="D98" s="145">
        <f>ПР.№12!F98</f>
        <v>16.652999999999999</v>
      </c>
      <c r="E98" s="140">
        <f t="shared" si="1"/>
        <v>19.983599999999999</v>
      </c>
    </row>
    <row r="99" spans="1:5" ht="117.75">
      <c r="A99" s="11" t="s">
        <v>97</v>
      </c>
      <c r="B99" s="14" t="s">
        <v>98</v>
      </c>
      <c r="C99" s="9"/>
      <c r="D99" s="145"/>
      <c r="E99" s="140"/>
    </row>
    <row r="100" spans="1:5">
      <c r="A100" s="11"/>
      <c r="B100" s="14" t="s">
        <v>15</v>
      </c>
      <c r="C100" s="17" t="s">
        <v>99</v>
      </c>
      <c r="D100" s="145">
        <f>ПР.№12!F100</f>
        <v>10.563000000000001</v>
      </c>
      <c r="E100" s="140">
        <v>12.67</v>
      </c>
    </row>
    <row r="101" spans="1:5" ht="117.75">
      <c r="A101" s="11" t="s">
        <v>100</v>
      </c>
      <c r="B101" s="14" t="s">
        <v>101</v>
      </c>
      <c r="C101" s="9"/>
      <c r="D101" s="145"/>
      <c r="E101" s="140"/>
    </row>
    <row r="102" spans="1:5" ht="12.75" customHeight="1">
      <c r="A102" s="11"/>
      <c r="B102" s="14" t="s">
        <v>15</v>
      </c>
      <c r="C102" s="17" t="s">
        <v>99</v>
      </c>
      <c r="D102" s="145">
        <f>ПР.№12!F102</f>
        <v>15.8445</v>
      </c>
      <c r="E102" s="140">
        <f t="shared" si="1"/>
        <v>19.013400000000001</v>
      </c>
    </row>
    <row r="103" spans="1:5" ht="117.75">
      <c r="A103" s="11" t="s">
        <v>102</v>
      </c>
      <c r="B103" s="14" t="s">
        <v>103</v>
      </c>
      <c r="C103" s="9"/>
      <c r="D103" s="145"/>
      <c r="E103" s="140"/>
    </row>
    <row r="104" spans="1:5">
      <c r="A104" s="11"/>
      <c r="B104" s="14" t="s">
        <v>15</v>
      </c>
      <c r="C104" s="17" t="s">
        <v>99</v>
      </c>
      <c r="D104" s="145">
        <f>ПР.№12!F104</f>
        <v>23.183999999999997</v>
      </c>
      <c r="E104" s="140">
        <f t="shared" si="1"/>
        <v>27.820799999999995</v>
      </c>
    </row>
    <row r="105" spans="1:5" ht="119.25" customHeight="1">
      <c r="A105" s="11" t="s">
        <v>104</v>
      </c>
      <c r="B105" s="14" t="s">
        <v>105</v>
      </c>
      <c r="C105" s="9"/>
      <c r="D105" s="145"/>
      <c r="E105" s="140"/>
    </row>
    <row r="106" spans="1:5" ht="12" customHeight="1">
      <c r="A106" s="11"/>
      <c r="B106" s="14" t="s">
        <v>15</v>
      </c>
      <c r="C106" s="17" t="s">
        <v>99</v>
      </c>
      <c r="D106" s="145">
        <f>ПР.№12!F106</f>
        <v>27.867000000000001</v>
      </c>
      <c r="E106" s="140">
        <f t="shared" si="1"/>
        <v>33.440399999999997</v>
      </c>
    </row>
    <row r="107" spans="1:5" ht="41.25">
      <c r="A107" s="11" t="s">
        <v>106</v>
      </c>
      <c r="B107" s="14" t="s">
        <v>107</v>
      </c>
      <c r="C107" s="9"/>
      <c r="D107" s="145"/>
      <c r="E107" s="140"/>
    </row>
    <row r="108" spans="1:5">
      <c r="A108" s="11"/>
      <c r="B108" s="14" t="s">
        <v>15</v>
      </c>
      <c r="C108" s="9"/>
      <c r="D108" s="145">
        <f>ПР.№12!F108</f>
        <v>10.563000000000001</v>
      </c>
      <c r="E108" s="140">
        <v>12.67</v>
      </c>
    </row>
    <row r="109" spans="1:5" ht="41.25">
      <c r="A109" s="11" t="s">
        <v>108</v>
      </c>
      <c r="B109" s="14" t="s">
        <v>109</v>
      </c>
      <c r="C109" s="17" t="s">
        <v>99</v>
      </c>
      <c r="D109" s="145"/>
      <c r="E109" s="140"/>
    </row>
    <row r="110" spans="1:5">
      <c r="A110" s="11"/>
      <c r="B110" s="14" t="s">
        <v>15</v>
      </c>
      <c r="C110" s="9"/>
      <c r="D110" s="145">
        <f>ПР.№12!F110</f>
        <v>15.8445</v>
      </c>
      <c r="E110" s="140">
        <f t="shared" si="1"/>
        <v>19.013400000000001</v>
      </c>
    </row>
    <row r="111" spans="1:5" ht="41.25">
      <c r="A111" s="11" t="s">
        <v>110</v>
      </c>
      <c r="B111" s="14" t="s">
        <v>111</v>
      </c>
      <c r="C111" s="17" t="s">
        <v>99</v>
      </c>
      <c r="D111" s="145"/>
      <c r="E111" s="140"/>
    </row>
    <row r="112" spans="1:5">
      <c r="A112" s="11"/>
      <c r="B112" s="14" t="s">
        <v>15</v>
      </c>
      <c r="C112" s="9"/>
      <c r="D112" s="145">
        <f>ПР.№12!F112</f>
        <v>23.183999999999997</v>
      </c>
      <c r="E112" s="140">
        <f t="shared" si="1"/>
        <v>27.820799999999995</v>
      </c>
    </row>
    <row r="113" spans="1:5" ht="41.25">
      <c r="A113" s="11" t="s">
        <v>112</v>
      </c>
      <c r="B113" s="14" t="s">
        <v>113</v>
      </c>
      <c r="C113" s="17" t="s">
        <v>99</v>
      </c>
      <c r="D113" s="145"/>
      <c r="E113" s="140"/>
    </row>
    <row r="114" spans="1:5">
      <c r="A114" s="11"/>
      <c r="B114" s="14" t="s">
        <v>15</v>
      </c>
      <c r="C114" s="9"/>
      <c r="D114" s="145">
        <f>ПР.№12!F114</f>
        <v>27.877500000000001</v>
      </c>
      <c r="E114" s="140">
        <v>33.46</v>
      </c>
    </row>
    <row r="115" spans="1:5" ht="89.25">
      <c r="A115" s="11" t="s">
        <v>114</v>
      </c>
      <c r="B115" s="14" t="s">
        <v>115</v>
      </c>
      <c r="C115" s="17" t="s">
        <v>99</v>
      </c>
      <c r="D115" s="145"/>
      <c r="E115" s="140"/>
    </row>
    <row r="116" spans="1:5">
      <c r="A116" s="11"/>
      <c r="B116" s="14" t="s">
        <v>15</v>
      </c>
      <c r="C116" s="9"/>
      <c r="D116" s="145">
        <f>ПР.№12!F116</f>
        <v>35.153999999999996</v>
      </c>
      <c r="E116" s="140">
        <f t="shared" si="1"/>
        <v>42.184799999999996</v>
      </c>
    </row>
    <row r="117" spans="1:5" ht="38.25">
      <c r="A117" s="11" t="s">
        <v>918</v>
      </c>
      <c r="B117" s="14" t="s">
        <v>919</v>
      </c>
      <c r="C117" s="17" t="s">
        <v>99</v>
      </c>
      <c r="D117" s="145"/>
      <c r="E117" s="140"/>
    </row>
    <row r="118" spans="1:5">
      <c r="A118" s="11"/>
      <c r="B118" s="14" t="s">
        <v>15</v>
      </c>
      <c r="C118" s="9"/>
      <c r="D118" s="145">
        <f>ПР.№12!F118</f>
        <v>45.685499999999998</v>
      </c>
      <c r="E118" s="140">
        <v>54.83</v>
      </c>
    </row>
    <row r="119" spans="1:5" ht="51">
      <c r="A119" s="11" t="s">
        <v>116</v>
      </c>
      <c r="B119" s="14" t="s">
        <v>117</v>
      </c>
      <c r="C119" s="17" t="s">
        <v>99</v>
      </c>
      <c r="D119" s="145"/>
      <c r="E119" s="140"/>
    </row>
    <row r="120" spans="1:5">
      <c r="A120" s="11"/>
      <c r="B120" s="14" t="s">
        <v>15</v>
      </c>
      <c r="C120" s="9"/>
      <c r="D120" s="145">
        <f>ПР.№12!F120</f>
        <v>13.6815</v>
      </c>
      <c r="E120" s="140">
        <f t="shared" si="1"/>
        <v>16.4178</v>
      </c>
    </row>
    <row r="121" spans="1:5" ht="51">
      <c r="A121" s="11" t="s">
        <v>118</v>
      </c>
      <c r="B121" s="14" t="s">
        <v>119</v>
      </c>
      <c r="C121" s="17" t="s">
        <v>14</v>
      </c>
      <c r="D121" s="145"/>
      <c r="E121" s="140"/>
    </row>
    <row r="122" spans="1:5">
      <c r="A122" s="11"/>
      <c r="B122" s="14" t="s">
        <v>15</v>
      </c>
      <c r="C122" s="9"/>
      <c r="D122" s="145">
        <f>ПР.№12!F122</f>
        <v>132.489</v>
      </c>
      <c r="E122" s="140">
        <f t="shared" si="1"/>
        <v>158.98679999999999</v>
      </c>
    </row>
    <row r="123" spans="1:5" ht="51">
      <c r="A123" s="11" t="s">
        <v>120</v>
      </c>
      <c r="B123" s="14" t="s">
        <v>121</v>
      </c>
      <c r="C123" s="9"/>
      <c r="D123" s="145"/>
      <c r="E123" s="140"/>
    </row>
    <row r="124" spans="1:5">
      <c r="A124" s="11"/>
      <c r="B124" s="14" t="s">
        <v>15</v>
      </c>
      <c r="C124" s="17" t="s">
        <v>14</v>
      </c>
      <c r="D124" s="145">
        <f>ПР.№12!F124</f>
        <v>14.406000000000001</v>
      </c>
      <c r="E124" s="140">
        <f t="shared" si="1"/>
        <v>17.287199999999999</v>
      </c>
    </row>
    <row r="125" spans="1:5">
      <c r="A125" s="11"/>
      <c r="B125" s="14" t="s">
        <v>19</v>
      </c>
      <c r="C125" s="9"/>
      <c r="D125" s="145">
        <f>ПР.№12!F125</f>
        <v>1.806</v>
      </c>
      <c r="E125" s="140">
        <f t="shared" si="1"/>
        <v>2.1671999999999998</v>
      </c>
    </row>
    <row r="126" spans="1:5" ht="63.75">
      <c r="A126" s="11" t="s">
        <v>122</v>
      </c>
      <c r="B126" s="14" t="s">
        <v>123</v>
      </c>
      <c r="C126" s="17" t="s">
        <v>14</v>
      </c>
      <c r="D126" s="145"/>
      <c r="E126" s="140"/>
    </row>
    <row r="127" spans="1:5">
      <c r="A127" s="11"/>
      <c r="B127" s="12" t="s">
        <v>15</v>
      </c>
      <c r="C127" s="9"/>
      <c r="D127" s="145">
        <f>ПР.№12!F127</f>
        <v>17.976000000000003</v>
      </c>
      <c r="E127" s="140">
        <v>21.58</v>
      </c>
    </row>
    <row r="128" spans="1:5" ht="38.25">
      <c r="A128" s="11" t="s">
        <v>124</v>
      </c>
      <c r="B128" s="12" t="s">
        <v>125</v>
      </c>
      <c r="C128" s="17" t="s">
        <v>14</v>
      </c>
      <c r="D128" s="145"/>
      <c r="E128" s="140"/>
    </row>
    <row r="129" spans="1:5">
      <c r="A129" s="11"/>
      <c r="B129" s="12" t="s">
        <v>15</v>
      </c>
      <c r="C129" s="9"/>
      <c r="D129" s="145">
        <f>ПР.№12!F129</f>
        <v>4.1055000000000001</v>
      </c>
      <c r="E129" s="140">
        <f t="shared" si="1"/>
        <v>4.9265999999999996</v>
      </c>
    </row>
    <row r="130" spans="1:5" ht="38.25">
      <c r="A130" s="11" t="s">
        <v>126</v>
      </c>
      <c r="B130" s="12" t="s">
        <v>127</v>
      </c>
      <c r="C130" s="17" t="s">
        <v>14</v>
      </c>
      <c r="D130" s="145"/>
      <c r="E130" s="140"/>
    </row>
    <row r="131" spans="1:5">
      <c r="A131" s="11"/>
      <c r="B131" s="12" t="s">
        <v>15</v>
      </c>
      <c r="C131" s="9"/>
      <c r="D131" s="145">
        <f>ПР.№12!F131</f>
        <v>6.1530000000000005</v>
      </c>
      <c r="E131" s="140">
        <f t="shared" si="1"/>
        <v>7.3836000000000004</v>
      </c>
    </row>
    <row r="132" spans="1:5" ht="38.25">
      <c r="A132" s="11" t="s">
        <v>128</v>
      </c>
      <c r="B132" s="12" t="s">
        <v>129</v>
      </c>
      <c r="C132" s="17" t="s">
        <v>14</v>
      </c>
      <c r="D132" s="145"/>
      <c r="E132" s="140"/>
    </row>
    <row r="133" spans="1:5">
      <c r="A133" s="11"/>
      <c r="B133" s="12" t="s">
        <v>15</v>
      </c>
      <c r="C133" s="9"/>
      <c r="D133" s="145">
        <f>ПР.№12!F133</f>
        <v>9.2294999999999998</v>
      </c>
      <c r="E133" s="140">
        <f t="shared" si="1"/>
        <v>11.0754</v>
      </c>
    </row>
    <row r="134" spans="1:5" ht="38.25">
      <c r="A134" s="11" t="s">
        <v>130</v>
      </c>
      <c r="B134" s="12" t="s">
        <v>131</v>
      </c>
      <c r="C134" s="17" t="s">
        <v>14</v>
      </c>
      <c r="D134" s="145"/>
      <c r="E134" s="140"/>
    </row>
    <row r="135" spans="1:5">
      <c r="A135" s="11"/>
      <c r="B135" s="12" t="s">
        <v>15</v>
      </c>
      <c r="C135" s="9"/>
      <c r="D135" s="145">
        <f>ПР.№12!F135</f>
        <v>13.86</v>
      </c>
      <c r="E135" s="140">
        <f t="shared" si="1"/>
        <v>16.631999999999998</v>
      </c>
    </row>
    <row r="136" spans="1:5" ht="38.25">
      <c r="A136" s="11" t="s">
        <v>132</v>
      </c>
      <c r="B136" s="12" t="s">
        <v>133</v>
      </c>
      <c r="C136" s="17" t="s">
        <v>14</v>
      </c>
      <c r="D136" s="145"/>
      <c r="E136" s="140"/>
    </row>
    <row r="137" spans="1:5">
      <c r="A137" s="11"/>
      <c r="B137" s="12" t="s">
        <v>15</v>
      </c>
      <c r="C137" s="9"/>
      <c r="D137" s="145">
        <f>ПР.№12!F137</f>
        <v>20.769000000000002</v>
      </c>
      <c r="E137" s="140">
        <f t="shared" si="1"/>
        <v>24.922800000000002</v>
      </c>
    </row>
    <row r="138" spans="1:5" ht="25.5">
      <c r="A138" s="11" t="s">
        <v>134</v>
      </c>
      <c r="B138" s="12" t="s">
        <v>135</v>
      </c>
      <c r="C138" s="17" t="s">
        <v>14</v>
      </c>
      <c r="D138" s="145"/>
      <c r="E138" s="140"/>
    </row>
    <row r="139" spans="1:5">
      <c r="A139" s="11"/>
      <c r="B139" s="12" t="s">
        <v>15</v>
      </c>
      <c r="C139" s="9"/>
      <c r="D139" s="145">
        <f>ПР.№12!F139</f>
        <v>8.7780000000000005</v>
      </c>
      <c r="E139" s="140">
        <v>10.54</v>
      </c>
    </row>
    <row r="140" spans="1:5">
      <c r="A140" s="11" t="s">
        <v>136</v>
      </c>
      <c r="B140" s="12" t="s">
        <v>137</v>
      </c>
      <c r="C140" s="17" t="s">
        <v>14</v>
      </c>
      <c r="D140" s="145"/>
      <c r="E140" s="140"/>
    </row>
    <row r="141" spans="1:5">
      <c r="A141" s="11" t="s">
        <v>138</v>
      </c>
      <c r="B141" s="12" t="s">
        <v>139</v>
      </c>
      <c r="C141" s="9"/>
      <c r="D141" s="145"/>
      <c r="E141" s="140"/>
    </row>
    <row r="142" spans="1:5">
      <c r="A142" s="11"/>
      <c r="B142" s="12" t="s">
        <v>15</v>
      </c>
      <c r="C142" s="9"/>
      <c r="D142" s="145">
        <f>ПР.№12!F142</f>
        <v>10.993500000000001</v>
      </c>
      <c r="E142" s="140">
        <f t="shared" ref="E142:E182" si="2">D142*1.2</f>
        <v>13.192200000000001</v>
      </c>
    </row>
    <row r="143" spans="1:5" ht="38.25">
      <c r="A143" s="11" t="s">
        <v>140</v>
      </c>
      <c r="B143" s="12" t="s">
        <v>141</v>
      </c>
      <c r="C143" s="17" t="s">
        <v>14</v>
      </c>
      <c r="D143" s="145"/>
      <c r="E143" s="140"/>
    </row>
    <row r="144" spans="1:5">
      <c r="A144" s="11"/>
      <c r="B144" s="12" t="s">
        <v>15</v>
      </c>
      <c r="C144" s="9"/>
      <c r="D144" s="145">
        <f>ПР.№12!F144</f>
        <v>10.143000000000001</v>
      </c>
      <c r="E144" s="140">
        <f t="shared" si="2"/>
        <v>12.1716</v>
      </c>
    </row>
    <row r="145" spans="1:5" ht="18" customHeight="1">
      <c r="A145" s="11" t="s">
        <v>142</v>
      </c>
      <c r="B145" s="12" t="s">
        <v>143</v>
      </c>
      <c r="C145" s="9"/>
      <c r="D145" s="145"/>
      <c r="E145" s="140"/>
    </row>
    <row r="146" spans="1:5">
      <c r="A146" s="11"/>
      <c r="B146" s="12" t="s">
        <v>15</v>
      </c>
      <c r="C146" s="17" t="s">
        <v>14</v>
      </c>
      <c r="D146" s="145">
        <f>ПР.№12!F146</f>
        <v>8.6939999999999991</v>
      </c>
      <c r="E146" s="140">
        <f t="shared" si="2"/>
        <v>10.432799999999999</v>
      </c>
    </row>
    <row r="147" spans="1:5">
      <c r="A147" s="11" t="s">
        <v>144</v>
      </c>
      <c r="B147" s="12" t="s">
        <v>145</v>
      </c>
      <c r="C147" s="9"/>
      <c r="D147" s="145"/>
      <c r="E147" s="140"/>
    </row>
    <row r="148" spans="1:5">
      <c r="A148" s="11"/>
      <c r="B148" s="12" t="s">
        <v>15</v>
      </c>
      <c r="C148" s="17" t="s">
        <v>14</v>
      </c>
      <c r="D148" s="145">
        <f>ПР.№12!F148</f>
        <v>7.7280000000000006</v>
      </c>
      <c r="E148" s="140">
        <v>9.2799999999999994</v>
      </c>
    </row>
    <row r="149" spans="1:5">
      <c r="A149" s="11" t="s">
        <v>146</v>
      </c>
      <c r="B149" s="12" t="s">
        <v>147</v>
      </c>
      <c r="C149" s="9"/>
      <c r="D149" s="145"/>
      <c r="E149" s="140"/>
    </row>
    <row r="150" spans="1:5">
      <c r="A150" s="11"/>
      <c r="B150" s="12" t="s">
        <v>15</v>
      </c>
      <c r="C150" s="17" t="s">
        <v>14</v>
      </c>
      <c r="D150" s="145">
        <f>ПР.№12!F150</f>
        <v>11.067</v>
      </c>
      <c r="E150" s="140">
        <f t="shared" si="2"/>
        <v>13.2804</v>
      </c>
    </row>
    <row r="151" spans="1:5">
      <c r="A151" s="11" t="s">
        <v>148</v>
      </c>
      <c r="B151" s="12" t="s">
        <v>149</v>
      </c>
      <c r="C151" s="9"/>
      <c r="D151" s="145"/>
      <c r="E151" s="140"/>
    </row>
    <row r="152" spans="1:5">
      <c r="A152" s="11"/>
      <c r="B152" s="12" t="s">
        <v>15</v>
      </c>
      <c r="C152" s="9"/>
      <c r="D152" s="145">
        <f>ПР.№12!F152</f>
        <v>5.88</v>
      </c>
      <c r="E152" s="140">
        <f t="shared" si="2"/>
        <v>7.056</v>
      </c>
    </row>
    <row r="153" spans="1:5">
      <c r="A153" s="11" t="s">
        <v>150</v>
      </c>
      <c r="B153" s="14" t="s">
        <v>151</v>
      </c>
      <c r="C153" s="17" t="s">
        <v>14</v>
      </c>
      <c r="D153" s="145"/>
      <c r="E153" s="140"/>
    </row>
    <row r="154" spans="1:5">
      <c r="A154" s="11"/>
      <c r="B154" s="12" t="s">
        <v>15</v>
      </c>
      <c r="C154" s="9"/>
      <c r="D154" s="145">
        <f>ПР.№12!F154</f>
        <v>6.5940000000000003</v>
      </c>
      <c r="E154" s="140">
        <f t="shared" si="2"/>
        <v>7.9127999999999998</v>
      </c>
    </row>
    <row r="155" spans="1:5" ht="25.5">
      <c r="A155" s="11" t="s">
        <v>152</v>
      </c>
      <c r="B155" s="12" t="s">
        <v>153</v>
      </c>
      <c r="C155" s="17" t="s">
        <v>14</v>
      </c>
      <c r="D155" s="145"/>
      <c r="E155" s="140"/>
    </row>
    <row r="156" spans="1:5">
      <c r="A156" s="11"/>
      <c r="B156" s="12" t="s">
        <v>15</v>
      </c>
      <c r="C156" s="9"/>
      <c r="D156" s="145">
        <f>ПР.№12!F156</f>
        <v>9.4604999999999997</v>
      </c>
      <c r="E156" s="140">
        <f t="shared" si="2"/>
        <v>11.352599999999999</v>
      </c>
    </row>
    <row r="157" spans="1:5">
      <c r="A157" s="11" t="s">
        <v>154</v>
      </c>
      <c r="B157" s="12" t="s">
        <v>155</v>
      </c>
      <c r="C157" s="17" t="s">
        <v>14</v>
      </c>
      <c r="D157" s="145"/>
      <c r="E157" s="140"/>
    </row>
    <row r="158" spans="1:5">
      <c r="A158" s="11"/>
      <c r="B158" s="12" t="s">
        <v>15</v>
      </c>
      <c r="C158" s="144"/>
      <c r="D158" s="145">
        <f>ПР.№12!F158</f>
        <v>17.976000000000003</v>
      </c>
      <c r="E158" s="140">
        <v>21.58</v>
      </c>
    </row>
    <row r="159" spans="1:5">
      <c r="A159" s="11" t="s">
        <v>156</v>
      </c>
      <c r="B159" s="12" t="s">
        <v>157</v>
      </c>
      <c r="C159" s="144"/>
      <c r="D159" s="145"/>
      <c r="E159" s="140"/>
    </row>
    <row r="160" spans="1:5" ht="102">
      <c r="A160" s="11" t="s">
        <v>158</v>
      </c>
      <c r="B160" s="12" t="s">
        <v>159</v>
      </c>
      <c r="C160" s="17" t="s">
        <v>14</v>
      </c>
      <c r="D160" s="145"/>
      <c r="E160" s="140"/>
    </row>
    <row r="161" spans="1:5">
      <c r="A161" s="11"/>
      <c r="B161" s="12" t="s">
        <v>15</v>
      </c>
      <c r="C161" s="144"/>
      <c r="D161" s="145">
        <f>ПР.№12!F161</f>
        <v>7.0455000000000005</v>
      </c>
      <c r="E161" s="140">
        <v>8.4600000000000009</v>
      </c>
    </row>
    <row r="162" spans="1:5" ht="25.5">
      <c r="A162" s="11" t="s">
        <v>160</v>
      </c>
      <c r="B162" s="12" t="s">
        <v>161</v>
      </c>
      <c r="C162" s="17"/>
      <c r="D162" s="145"/>
      <c r="E162" s="140"/>
    </row>
    <row r="163" spans="1:5">
      <c r="A163" s="11" t="s">
        <v>162</v>
      </c>
      <c r="B163" s="12" t="s">
        <v>163</v>
      </c>
      <c r="C163" s="17" t="s">
        <v>14</v>
      </c>
      <c r="D163" s="145"/>
      <c r="E163" s="140"/>
    </row>
    <row r="164" spans="1:5">
      <c r="A164" s="11"/>
      <c r="B164" s="12" t="s">
        <v>15</v>
      </c>
      <c r="C164" s="144"/>
      <c r="D164" s="145">
        <f>ПР.№12!F164</f>
        <v>9.870000000000001</v>
      </c>
      <c r="E164" s="140">
        <f t="shared" si="2"/>
        <v>11.844000000000001</v>
      </c>
    </row>
    <row r="165" spans="1:5">
      <c r="A165" s="11" t="s">
        <v>164</v>
      </c>
      <c r="B165" s="12" t="s">
        <v>165</v>
      </c>
      <c r="C165" s="17" t="s">
        <v>14</v>
      </c>
      <c r="D165" s="145"/>
      <c r="E165" s="140"/>
    </row>
    <row r="166" spans="1:5">
      <c r="A166" s="11"/>
      <c r="B166" s="12" t="s">
        <v>15</v>
      </c>
      <c r="C166" s="144"/>
      <c r="D166" s="145">
        <f>ПР.№12!F166</f>
        <v>20.916000000000004</v>
      </c>
      <c r="E166" s="140">
        <f t="shared" si="2"/>
        <v>25.099200000000003</v>
      </c>
    </row>
    <row r="167" spans="1:5" ht="129" customHeight="1">
      <c r="A167" s="11" t="s">
        <v>166</v>
      </c>
      <c r="B167" s="12" t="s">
        <v>167</v>
      </c>
      <c r="C167" s="17" t="s">
        <v>14</v>
      </c>
      <c r="D167" s="145"/>
      <c r="E167" s="140"/>
    </row>
    <row r="168" spans="1:5">
      <c r="A168" s="11"/>
      <c r="B168" s="12" t="s">
        <v>15</v>
      </c>
      <c r="C168" s="144"/>
      <c r="D168" s="145">
        <f>ПР.№12!F168</f>
        <v>23.971499999999999</v>
      </c>
      <c r="E168" s="140">
        <v>28.76</v>
      </c>
    </row>
    <row r="169" spans="1:5">
      <c r="A169" s="11"/>
      <c r="B169" s="12" t="s">
        <v>19</v>
      </c>
      <c r="C169" s="144"/>
      <c r="D169" s="145">
        <f>ПР.№12!F169</f>
        <v>2.3939999999999997</v>
      </c>
      <c r="E169" s="140">
        <f t="shared" si="2"/>
        <v>2.8727999999999994</v>
      </c>
    </row>
    <row r="170" spans="1:5" ht="114.75">
      <c r="A170" s="11" t="s">
        <v>168</v>
      </c>
      <c r="B170" s="12" t="s">
        <v>169</v>
      </c>
      <c r="C170" s="17" t="s">
        <v>14</v>
      </c>
      <c r="D170" s="145"/>
      <c r="E170" s="140"/>
    </row>
    <row r="171" spans="1:5">
      <c r="A171" s="11"/>
      <c r="B171" s="12" t="s">
        <v>15</v>
      </c>
      <c r="C171" s="144"/>
      <c r="D171" s="145">
        <f>ПР.№12!F171</f>
        <v>47.942999999999998</v>
      </c>
      <c r="E171" s="140">
        <f t="shared" si="2"/>
        <v>57.531599999999997</v>
      </c>
    </row>
    <row r="172" spans="1:5" ht="25.5">
      <c r="A172" s="11" t="s">
        <v>920</v>
      </c>
      <c r="B172" s="12" t="s">
        <v>921</v>
      </c>
      <c r="C172" s="17" t="s">
        <v>14</v>
      </c>
      <c r="D172" s="145"/>
      <c r="E172" s="140"/>
    </row>
    <row r="173" spans="1:5">
      <c r="A173" s="11"/>
      <c r="B173" s="12" t="s">
        <v>15</v>
      </c>
      <c r="C173" s="144"/>
      <c r="D173" s="145">
        <f>ПР.№12!F173</f>
        <v>20.842500000000001</v>
      </c>
      <c r="E173" s="140">
        <f t="shared" si="2"/>
        <v>25.010999999999999</v>
      </c>
    </row>
    <row r="174" spans="1:5" ht="89.25">
      <c r="A174" s="11" t="s">
        <v>922</v>
      </c>
      <c r="B174" s="12" t="s">
        <v>923</v>
      </c>
      <c r="C174" s="17" t="s">
        <v>14</v>
      </c>
      <c r="D174" s="145"/>
      <c r="E174" s="140"/>
    </row>
    <row r="175" spans="1:5">
      <c r="A175" s="11"/>
      <c r="B175" s="12" t="s">
        <v>15</v>
      </c>
      <c r="C175" s="144"/>
      <c r="D175" s="145">
        <f>ПР.№12!F175</f>
        <v>67.662000000000006</v>
      </c>
      <c r="E175" s="140">
        <f t="shared" si="2"/>
        <v>81.194400000000002</v>
      </c>
    </row>
    <row r="176" spans="1:5" ht="25.5">
      <c r="A176" s="11" t="s">
        <v>924</v>
      </c>
      <c r="B176" s="12" t="s">
        <v>925</v>
      </c>
      <c r="C176" s="17" t="s">
        <v>14</v>
      </c>
      <c r="D176" s="145"/>
      <c r="E176" s="140"/>
    </row>
    <row r="177" spans="1:5">
      <c r="A177" s="11" t="s">
        <v>926</v>
      </c>
      <c r="B177" s="12" t="s">
        <v>927</v>
      </c>
      <c r="C177" s="144"/>
      <c r="D177" s="145"/>
      <c r="E177" s="140"/>
    </row>
    <row r="178" spans="1:5">
      <c r="A178" s="11"/>
      <c r="B178" s="12" t="s">
        <v>15</v>
      </c>
      <c r="C178" s="144"/>
      <c r="D178" s="145">
        <f>ПР.№12!F178</f>
        <v>28.423500000000001</v>
      </c>
      <c r="E178" s="140">
        <v>34.1</v>
      </c>
    </row>
    <row r="179" spans="1:5" ht="51">
      <c r="A179" s="11" t="s">
        <v>928</v>
      </c>
      <c r="B179" s="12" t="s">
        <v>929</v>
      </c>
      <c r="C179" s="17" t="s">
        <v>14</v>
      </c>
      <c r="D179" s="145"/>
      <c r="E179" s="140"/>
    </row>
    <row r="180" spans="1:5">
      <c r="A180" s="11"/>
      <c r="B180" s="12" t="s">
        <v>15</v>
      </c>
      <c r="C180" s="144"/>
      <c r="D180" s="145">
        <f>ПР.№12!F180</f>
        <v>48.72</v>
      </c>
      <c r="E180" s="140">
        <f t="shared" si="2"/>
        <v>58.463999999999999</v>
      </c>
    </row>
    <row r="181" spans="1:5" ht="25.5">
      <c r="A181" s="11" t="s">
        <v>930</v>
      </c>
      <c r="B181" s="12" t="s">
        <v>931</v>
      </c>
      <c r="C181" s="17" t="s">
        <v>14</v>
      </c>
      <c r="D181" s="145"/>
      <c r="E181" s="140"/>
    </row>
    <row r="182" spans="1:5">
      <c r="A182" s="11"/>
      <c r="B182" s="12" t="s">
        <v>15</v>
      </c>
      <c r="C182" s="144"/>
      <c r="D182" s="145">
        <f>ПР.№12!F182</f>
        <v>113.6835</v>
      </c>
      <c r="E182" s="140">
        <f t="shared" si="2"/>
        <v>136.42019999999999</v>
      </c>
    </row>
    <row r="183" spans="1:5" ht="38.25">
      <c r="A183" s="11" t="s">
        <v>932</v>
      </c>
      <c r="B183" s="12" t="s">
        <v>933</v>
      </c>
      <c r="C183" s="17" t="s">
        <v>14</v>
      </c>
      <c r="D183" s="145"/>
      <c r="E183" s="140"/>
    </row>
    <row r="184" spans="1:5">
      <c r="A184" s="11"/>
      <c r="B184" s="12" t="s">
        <v>15</v>
      </c>
      <c r="C184" s="144"/>
      <c r="D184" s="145">
        <f>ПР.№12!F184</f>
        <v>249.018</v>
      </c>
      <c r="E184" s="145">
        <f t="shared" ref="E184" si="3">D184*1.2</f>
        <v>298.82159999999999</v>
      </c>
    </row>
    <row r="186" spans="1:5">
      <c r="B186" s="18" t="s">
        <v>945</v>
      </c>
      <c r="C186" t="s">
        <v>946</v>
      </c>
    </row>
    <row r="188" spans="1:5">
      <c r="B188" s="18" t="s">
        <v>170</v>
      </c>
      <c r="C188" t="s">
        <v>947</v>
      </c>
    </row>
  </sheetData>
  <mergeCells count="6">
    <mergeCell ref="A6:E6"/>
    <mergeCell ref="C1:E1"/>
    <mergeCell ref="C2:E2"/>
    <mergeCell ref="B3:E3"/>
    <mergeCell ref="B4:E4"/>
    <mergeCell ref="A5:B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workbookViewId="0">
      <selection activeCell="D7" sqref="D7:E7"/>
    </sheetView>
  </sheetViews>
  <sheetFormatPr defaultRowHeight="12.75"/>
  <cols>
    <col min="1" max="1" width="2.28515625" style="121" customWidth="1"/>
    <col min="2" max="2" width="3" style="121" customWidth="1"/>
    <col min="3" max="3" width="2.140625" style="121" customWidth="1"/>
    <col min="4" max="4" width="34.5703125" style="125" customWidth="1"/>
    <col min="5" max="5" width="20" style="48" customWidth="1"/>
    <col min="6" max="6" width="7.7109375" style="42" hidden="1" customWidth="1"/>
    <col min="7" max="7" width="8.42578125" style="44" hidden="1" customWidth="1"/>
    <col min="8" max="8" width="8.7109375" style="44" customWidth="1"/>
    <col min="9" max="9" width="13.42578125" style="44" customWidth="1"/>
    <col min="10" max="12" width="12.85546875" style="42" customWidth="1"/>
    <col min="13" max="245" width="9.140625" style="43"/>
    <col min="246" max="246" width="2.28515625" style="43" customWidth="1"/>
    <col min="247" max="247" width="3" style="43" customWidth="1"/>
    <col min="248" max="248" width="2.140625" style="43" customWidth="1"/>
    <col min="249" max="251" width="0" style="43" hidden="1" customWidth="1"/>
    <col min="252" max="252" width="30.140625" style="43" customWidth="1"/>
    <col min="253" max="253" width="23.140625" style="43" customWidth="1"/>
    <col min="254" max="261" width="0" style="43" hidden="1" customWidth="1"/>
    <col min="262" max="262" width="0.140625" style="43" customWidth="1"/>
    <col min="263" max="263" width="0" style="43" hidden="1" customWidth="1"/>
    <col min="264" max="264" width="6.85546875" style="43" customWidth="1"/>
    <col min="265" max="265" width="7.42578125" style="43" customWidth="1"/>
    <col min="266" max="268" width="12.85546875" style="43" customWidth="1"/>
    <col min="269" max="501" width="9.140625" style="43"/>
    <col min="502" max="502" width="2.28515625" style="43" customWidth="1"/>
    <col min="503" max="503" width="3" style="43" customWidth="1"/>
    <col min="504" max="504" width="2.140625" style="43" customWidth="1"/>
    <col min="505" max="507" width="0" style="43" hidden="1" customWidth="1"/>
    <col min="508" max="508" width="30.140625" style="43" customWidth="1"/>
    <col min="509" max="509" width="23.140625" style="43" customWidth="1"/>
    <col min="510" max="517" width="0" style="43" hidden="1" customWidth="1"/>
    <col min="518" max="518" width="0.140625" style="43" customWidth="1"/>
    <col min="519" max="519" width="0" style="43" hidden="1" customWidth="1"/>
    <col min="520" max="520" width="6.85546875" style="43" customWidth="1"/>
    <col min="521" max="521" width="7.42578125" style="43" customWidth="1"/>
    <col min="522" max="524" width="12.85546875" style="43" customWidth="1"/>
    <col min="525" max="757" width="9.140625" style="43"/>
    <col min="758" max="758" width="2.28515625" style="43" customWidth="1"/>
    <col min="759" max="759" width="3" style="43" customWidth="1"/>
    <col min="760" max="760" width="2.140625" style="43" customWidth="1"/>
    <col min="761" max="763" width="0" style="43" hidden="1" customWidth="1"/>
    <col min="764" max="764" width="30.140625" style="43" customWidth="1"/>
    <col min="765" max="765" width="23.140625" style="43" customWidth="1"/>
    <col min="766" max="773" width="0" style="43" hidden="1" customWidth="1"/>
    <col min="774" max="774" width="0.140625" style="43" customWidth="1"/>
    <col min="775" max="775" width="0" style="43" hidden="1" customWidth="1"/>
    <col min="776" max="776" width="6.85546875" style="43" customWidth="1"/>
    <col min="777" max="777" width="7.42578125" style="43" customWidth="1"/>
    <col min="778" max="780" width="12.85546875" style="43" customWidth="1"/>
    <col min="781" max="1013" width="9.140625" style="43"/>
    <col min="1014" max="1014" width="2.28515625" style="43" customWidth="1"/>
    <col min="1015" max="1015" width="3" style="43" customWidth="1"/>
    <col min="1016" max="1016" width="2.140625" style="43" customWidth="1"/>
    <col min="1017" max="1019" width="0" style="43" hidden="1" customWidth="1"/>
    <col min="1020" max="1020" width="30.140625" style="43" customWidth="1"/>
    <col min="1021" max="1021" width="23.140625" style="43" customWidth="1"/>
    <col min="1022" max="1029" width="0" style="43" hidden="1" customWidth="1"/>
    <col min="1030" max="1030" width="0.140625" style="43" customWidth="1"/>
    <col min="1031" max="1031" width="0" style="43" hidden="1" customWidth="1"/>
    <col min="1032" max="1032" width="6.85546875" style="43" customWidth="1"/>
    <col min="1033" max="1033" width="7.42578125" style="43" customWidth="1"/>
    <col min="1034" max="1036" width="12.85546875" style="43" customWidth="1"/>
    <col min="1037" max="1269" width="9.140625" style="43"/>
    <col min="1270" max="1270" width="2.28515625" style="43" customWidth="1"/>
    <col min="1271" max="1271" width="3" style="43" customWidth="1"/>
    <col min="1272" max="1272" width="2.140625" style="43" customWidth="1"/>
    <col min="1273" max="1275" width="0" style="43" hidden="1" customWidth="1"/>
    <col min="1276" max="1276" width="30.140625" style="43" customWidth="1"/>
    <col min="1277" max="1277" width="23.140625" style="43" customWidth="1"/>
    <col min="1278" max="1285" width="0" style="43" hidden="1" customWidth="1"/>
    <col min="1286" max="1286" width="0.140625" style="43" customWidth="1"/>
    <col min="1287" max="1287" width="0" style="43" hidden="1" customWidth="1"/>
    <col min="1288" max="1288" width="6.85546875" style="43" customWidth="1"/>
    <col min="1289" max="1289" width="7.42578125" style="43" customWidth="1"/>
    <col min="1290" max="1292" width="12.85546875" style="43" customWidth="1"/>
    <col min="1293" max="1525" width="9.140625" style="43"/>
    <col min="1526" max="1526" width="2.28515625" style="43" customWidth="1"/>
    <col min="1527" max="1527" width="3" style="43" customWidth="1"/>
    <col min="1528" max="1528" width="2.140625" style="43" customWidth="1"/>
    <col min="1529" max="1531" width="0" style="43" hidden="1" customWidth="1"/>
    <col min="1532" max="1532" width="30.140625" style="43" customWidth="1"/>
    <col min="1533" max="1533" width="23.140625" style="43" customWidth="1"/>
    <col min="1534" max="1541" width="0" style="43" hidden="1" customWidth="1"/>
    <col min="1542" max="1542" width="0.140625" style="43" customWidth="1"/>
    <col min="1543" max="1543" width="0" style="43" hidden="1" customWidth="1"/>
    <col min="1544" max="1544" width="6.85546875" style="43" customWidth="1"/>
    <col min="1545" max="1545" width="7.42578125" style="43" customWidth="1"/>
    <col min="1546" max="1548" width="12.85546875" style="43" customWidth="1"/>
    <col min="1549" max="1781" width="9.140625" style="43"/>
    <col min="1782" max="1782" width="2.28515625" style="43" customWidth="1"/>
    <col min="1783" max="1783" width="3" style="43" customWidth="1"/>
    <col min="1784" max="1784" width="2.140625" style="43" customWidth="1"/>
    <col min="1785" max="1787" width="0" style="43" hidden="1" customWidth="1"/>
    <col min="1788" max="1788" width="30.140625" style="43" customWidth="1"/>
    <col min="1789" max="1789" width="23.140625" style="43" customWidth="1"/>
    <col min="1790" max="1797" width="0" style="43" hidden="1" customWidth="1"/>
    <col min="1798" max="1798" width="0.140625" style="43" customWidth="1"/>
    <col min="1799" max="1799" width="0" style="43" hidden="1" customWidth="1"/>
    <col min="1800" max="1800" width="6.85546875" style="43" customWidth="1"/>
    <col min="1801" max="1801" width="7.42578125" style="43" customWidth="1"/>
    <col min="1802" max="1804" width="12.85546875" style="43" customWidth="1"/>
    <col min="1805" max="2037" width="9.140625" style="43"/>
    <col min="2038" max="2038" width="2.28515625" style="43" customWidth="1"/>
    <col min="2039" max="2039" width="3" style="43" customWidth="1"/>
    <col min="2040" max="2040" width="2.140625" style="43" customWidth="1"/>
    <col min="2041" max="2043" width="0" style="43" hidden="1" customWidth="1"/>
    <col min="2044" max="2044" width="30.140625" style="43" customWidth="1"/>
    <col min="2045" max="2045" width="23.140625" style="43" customWidth="1"/>
    <col min="2046" max="2053" width="0" style="43" hidden="1" customWidth="1"/>
    <col min="2054" max="2054" width="0.140625" style="43" customWidth="1"/>
    <col min="2055" max="2055" width="0" style="43" hidden="1" customWidth="1"/>
    <col min="2056" max="2056" width="6.85546875" style="43" customWidth="1"/>
    <col min="2057" max="2057" width="7.42578125" style="43" customWidth="1"/>
    <col min="2058" max="2060" width="12.85546875" style="43" customWidth="1"/>
    <col min="2061" max="2293" width="9.140625" style="43"/>
    <col min="2294" max="2294" width="2.28515625" style="43" customWidth="1"/>
    <col min="2295" max="2295" width="3" style="43" customWidth="1"/>
    <col min="2296" max="2296" width="2.140625" style="43" customWidth="1"/>
    <col min="2297" max="2299" width="0" style="43" hidden="1" customWidth="1"/>
    <col min="2300" max="2300" width="30.140625" style="43" customWidth="1"/>
    <col min="2301" max="2301" width="23.140625" style="43" customWidth="1"/>
    <col min="2302" max="2309" width="0" style="43" hidden="1" customWidth="1"/>
    <col min="2310" max="2310" width="0.140625" style="43" customWidth="1"/>
    <col min="2311" max="2311" width="0" style="43" hidden="1" customWidth="1"/>
    <col min="2312" max="2312" width="6.85546875" style="43" customWidth="1"/>
    <col min="2313" max="2313" width="7.42578125" style="43" customWidth="1"/>
    <col min="2314" max="2316" width="12.85546875" style="43" customWidth="1"/>
    <col min="2317" max="2549" width="9.140625" style="43"/>
    <col min="2550" max="2550" width="2.28515625" style="43" customWidth="1"/>
    <col min="2551" max="2551" width="3" style="43" customWidth="1"/>
    <col min="2552" max="2552" width="2.140625" style="43" customWidth="1"/>
    <col min="2553" max="2555" width="0" style="43" hidden="1" customWidth="1"/>
    <col min="2556" max="2556" width="30.140625" style="43" customWidth="1"/>
    <col min="2557" max="2557" width="23.140625" style="43" customWidth="1"/>
    <col min="2558" max="2565" width="0" style="43" hidden="1" customWidth="1"/>
    <col min="2566" max="2566" width="0.140625" style="43" customWidth="1"/>
    <col min="2567" max="2567" width="0" style="43" hidden="1" customWidth="1"/>
    <col min="2568" max="2568" width="6.85546875" style="43" customWidth="1"/>
    <col min="2569" max="2569" width="7.42578125" style="43" customWidth="1"/>
    <col min="2570" max="2572" width="12.85546875" style="43" customWidth="1"/>
    <col min="2573" max="2805" width="9.140625" style="43"/>
    <col min="2806" max="2806" width="2.28515625" style="43" customWidth="1"/>
    <col min="2807" max="2807" width="3" style="43" customWidth="1"/>
    <col min="2808" max="2808" width="2.140625" style="43" customWidth="1"/>
    <col min="2809" max="2811" width="0" style="43" hidden="1" customWidth="1"/>
    <col min="2812" max="2812" width="30.140625" style="43" customWidth="1"/>
    <col min="2813" max="2813" width="23.140625" style="43" customWidth="1"/>
    <col min="2814" max="2821" width="0" style="43" hidden="1" customWidth="1"/>
    <col min="2822" max="2822" width="0.140625" style="43" customWidth="1"/>
    <col min="2823" max="2823" width="0" style="43" hidden="1" customWidth="1"/>
    <col min="2824" max="2824" width="6.85546875" style="43" customWidth="1"/>
    <col min="2825" max="2825" width="7.42578125" style="43" customWidth="1"/>
    <col min="2826" max="2828" width="12.85546875" style="43" customWidth="1"/>
    <col min="2829" max="3061" width="9.140625" style="43"/>
    <col min="3062" max="3062" width="2.28515625" style="43" customWidth="1"/>
    <col min="3063" max="3063" width="3" style="43" customWidth="1"/>
    <col min="3064" max="3064" width="2.140625" style="43" customWidth="1"/>
    <col min="3065" max="3067" width="0" style="43" hidden="1" customWidth="1"/>
    <col min="3068" max="3068" width="30.140625" style="43" customWidth="1"/>
    <col min="3069" max="3069" width="23.140625" style="43" customWidth="1"/>
    <col min="3070" max="3077" width="0" style="43" hidden="1" customWidth="1"/>
    <col min="3078" max="3078" width="0.140625" style="43" customWidth="1"/>
    <col min="3079" max="3079" width="0" style="43" hidden="1" customWidth="1"/>
    <col min="3080" max="3080" width="6.85546875" style="43" customWidth="1"/>
    <col min="3081" max="3081" width="7.42578125" style="43" customWidth="1"/>
    <col min="3082" max="3084" width="12.85546875" style="43" customWidth="1"/>
    <col min="3085" max="3317" width="9.140625" style="43"/>
    <col min="3318" max="3318" width="2.28515625" style="43" customWidth="1"/>
    <col min="3319" max="3319" width="3" style="43" customWidth="1"/>
    <col min="3320" max="3320" width="2.140625" style="43" customWidth="1"/>
    <col min="3321" max="3323" width="0" style="43" hidden="1" customWidth="1"/>
    <col min="3324" max="3324" width="30.140625" style="43" customWidth="1"/>
    <col min="3325" max="3325" width="23.140625" style="43" customWidth="1"/>
    <col min="3326" max="3333" width="0" style="43" hidden="1" customWidth="1"/>
    <col min="3334" max="3334" width="0.140625" style="43" customWidth="1"/>
    <col min="3335" max="3335" width="0" style="43" hidden="1" customWidth="1"/>
    <col min="3336" max="3336" width="6.85546875" style="43" customWidth="1"/>
    <col min="3337" max="3337" width="7.42578125" style="43" customWidth="1"/>
    <col min="3338" max="3340" width="12.85546875" style="43" customWidth="1"/>
    <col min="3341" max="3573" width="9.140625" style="43"/>
    <col min="3574" max="3574" width="2.28515625" style="43" customWidth="1"/>
    <col min="3575" max="3575" width="3" style="43" customWidth="1"/>
    <col min="3576" max="3576" width="2.140625" style="43" customWidth="1"/>
    <col min="3577" max="3579" width="0" style="43" hidden="1" customWidth="1"/>
    <col min="3580" max="3580" width="30.140625" style="43" customWidth="1"/>
    <col min="3581" max="3581" width="23.140625" style="43" customWidth="1"/>
    <col min="3582" max="3589" width="0" style="43" hidden="1" customWidth="1"/>
    <col min="3590" max="3590" width="0.140625" style="43" customWidth="1"/>
    <col min="3591" max="3591" width="0" style="43" hidden="1" customWidth="1"/>
    <col min="3592" max="3592" width="6.85546875" style="43" customWidth="1"/>
    <col min="3593" max="3593" width="7.42578125" style="43" customWidth="1"/>
    <col min="3594" max="3596" width="12.85546875" style="43" customWidth="1"/>
    <col min="3597" max="3829" width="9.140625" style="43"/>
    <col min="3830" max="3830" width="2.28515625" style="43" customWidth="1"/>
    <col min="3831" max="3831" width="3" style="43" customWidth="1"/>
    <col min="3832" max="3832" width="2.140625" style="43" customWidth="1"/>
    <col min="3833" max="3835" width="0" style="43" hidden="1" customWidth="1"/>
    <col min="3836" max="3836" width="30.140625" style="43" customWidth="1"/>
    <col min="3837" max="3837" width="23.140625" style="43" customWidth="1"/>
    <col min="3838" max="3845" width="0" style="43" hidden="1" customWidth="1"/>
    <col min="3846" max="3846" width="0.140625" style="43" customWidth="1"/>
    <col min="3847" max="3847" width="0" style="43" hidden="1" customWidth="1"/>
    <col min="3848" max="3848" width="6.85546875" style="43" customWidth="1"/>
    <col min="3849" max="3849" width="7.42578125" style="43" customWidth="1"/>
    <col min="3850" max="3852" width="12.85546875" style="43" customWidth="1"/>
    <col min="3853" max="4085" width="9.140625" style="43"/>
    <col min="4086" max="4086" width="2.28515625" style="43" customWidth="1"/>
    <col min="4087" max="4087" width="3" style="43" customWidth="1"/>
    <col min="4088" max="4088" width="2.140625" style="43" customWidth="1"/>
    <col min="4089" max="4091" width="0" style="43" hidden="1" customWidth="1"/>
    <col min="4092" max="4092" width="30.140625" style="43" customWidth="1"/>
    <col min="4093" max="4093" width="23.140625" style="43" customWidth="1"/>
    <col min="4094" max="4101" width="0" style="43" hidden="1" customWidth="1"/>
    <col min="4102" max="4102" width="0.140625" style="43" customWidth="1"/>
    <col min="4103" max="4103" width="0" style="43" hidden="1" customWidth="1"/>
    <col min="4104" max="4104" width="6.85546875" style="43" customWidth="1"/>
    <col min="4105" max="4105" width="7.42578125" style="43" customWidth="1"/>
    <col min="4106" max="4108" width="12.85546875" style="43" customWidth="1"/>
    <col min="4109" max="4341" width="9.140625" style="43"/>
    <col min="4342" max="4342" width="2.28515625" style="43" customWidth="1"/>
    <col min="4343" max="4343" width="3" style="43" customWidth="1"/>
    <col min="4344" max="4344" width="2.140625" style="43" customWidth="1"/>
    <col min="4345" max="4347" width="0" style="43" hidden="1" customWidth="1"/>
    <col min="4348" max="4348" width="30.140625" style="43" customWidth="1"/>
    <col min="4349" max="4349" width="23.140625" style="43" customWidth="1"/>
    <col min="4350" max="4357" width="0" style="43" hidden="1" customWidth="1"/>
    <col min="4358" max="4358" width="0.140625" style="43" customWidth="1"/>
    <col min="4359" max="4359" width="0" style="43" hidden="1" customWidth="1"/>
    <col min="4360" max="4360" width="6.85546875" style="43" customWidth="1"/>
    <col min="4361" max="4361" width="7.42578125" style="43" customWidth="1"/>
    <col min="4362" max="4364" width="12.85546875" style="43" customWidth="1"/>
    <col min="4365" max="4597" width="9.140625" style="43"/>
    <col min="4598" max="4598" width="2.28515625" style="43" customWidth="1"/>
    <col min="4599" max="4599" width="3" style="43" customWidth="1"/>
    <col min="4600" max="4600" width="2.140625" style="43" customWidth="1"/>
    <col min="4601" max="4603" width="0" style="43" hidden="1" customWidth="1"/>
    <col min="4604" max="4604" width="30.140625" style="43" customWidth="1"/>
    <col min="4605" max="4605" width="23.140625" style="43" customWidth="1"/>
    <col min="4606" max="4613" width="0" style="43" hidden="1" customWidth="1"/>
    <col min="4614" max="4614" width="0.140625" style="43" customWidth="1"/>
    <col min="4615" max="4615" width="0" style="43" hidden="1" customWidth="1"/>
    <col min="4616" max="4616" width="6.85546875" style="43" customWidth="1"/>
    <col min="4617" max="4617" width="7.42578125" style="43" customWidth="1"/>
    <col min="4618" max="4620" width="12.85546875" style="43" customWidth="1"/>
    <col min="4621" max="4853" width="9.140625" style="43"/>
    <col min="4854" max="4854" width="2.28515625" style="43" customWidth="1"/>
    <col min="4855" max="4855" width="3" style="43" customWidth="1"/>
    <col min="4856" max="4856" width="2.140625" style="43" customWidth="1"/>
    <col min="4857" max="4859" width="0" style="43" hidden="1" customWidth="1"/>
    <col min="4860" max="4860" width="30.140625" style="43" customWidth="1"/>
    <col min="4861" max="4861" width="23.140625" style="43" customWidth="1"/>
    <col min="4862" max="4869" width="0" style="43" hidden="1" customWidth="1"/>
    <col min="4870" max="4870" width="0.140625" style="43" customWidth="1"/>
    <col min="4871" max="4871" width="0" style="43" hidden="1" customWidth="1"/>
    <col min="4872" max="4872" width="6.85546875" style="43" customWidth="1"/>
    <col min="4873" max="4873" width="7.42578125" style="43" customWidth="1"/>
    <col min="4874" max="4876" width="12.85546875" style="43" customWidth="1"/>
    <col min="4877" max="5109" width="9.140625" style="43"/>
    <col min="5110" max="5110" width="2.28515625" style="43" customWidth="1"/>
    <col min="5111" max="5111" width="3" style="43" customWidth="1"/>
    <col min="5112" max="5112" width="2.140625" style="43" customWidth="1"/>
    <col min="5113" max="5115" width="0" style="43" hidden="1" customWidth="1"/>
    <col min="5116" max="5116" width="30.140625" style="43" customWidth="1"/>
    <col min="5117" max="5117" width="23.140625" style="43" customWidth="1"/>
    <col min="5118" max="5125" width="0" style="43" hidden="1" customWidth="1"/>
    <col min="5126" max="5126" width="0.140625" style="43" customWidth="1"/>
    <col min="5127" max="5127" width="0" style="43" hidden="1" customWidth="1"/>
    <col min="5128" max="5128" width="6.85546875" style="43" customWidth="1"/>
    <col min="5129" max="5129" width="7.42578125" style="43" customWidth="1"/>
    <col min="5130" max="5132" width="12.85546875" style="43" customWidth="1"/>
    <col min="5133" max="5365" width="9.140625" style="43"/>
    <col min="5366" max="5366" width="2.28515625" style="43" customWidth="1"/>
    <col min="5367" max="5367" width="3" style="43" customWidth="1"/>
    <col min="5368" max="5368" width="2.140625" style="43" customWidth="1"/>
    <col min="5369" max="5371" width="0" style="43" hidden="1" customWidth="1"/>
    <col min="5372" max="5372" width="30.140625" style="43" customWidth="1"/>
    <col min="5373" max="5373" width="23.140625" style="43" customWidth="1"/>
    <col min="5374" max="5381" width="0" style="43" hidden="1" customWidth="1"/>
    <col min="5382" max="5382" width="0.140625" style="43" customWidth="1"/>
    <col min="5383" max="5383" width="0" style="43" hidden="1" customWidth="1"/>
    <col min="5384" max="5384" width="6.85546875" style="43" customWidth="1"/>
    <col min="5385" max="5385" width="7.42578125" style="43" customWidth="1"/>
    <col min="5386" max="5388" width="12.85546875" style="43" customWidth="1"/>
    <col min="5389" max="5621" width="9.140625" style="43"/>
    <col min="5622" max="5622" width="2.28515625" style="43" customWidth="1"/>
    <col min="5623" max="5623" width="3" style="43" customWidth="1"/>
    <col min="5624" max="5624" width="2.140625" style="43" customWidth="1"/>
    <col min="5625" max="5627" width="0" style="43" hidden="1" customWidth="1"/>
    <col min="5628" max="5628" width="30.140625" style="43" customWidth="1"/>
    <col min="5629" max="5629" width="23.140625" style="43" customWidth="1"/>
    <col min="5630" max="5637" width="0" style="43" hidden="1" customWidth="1"/>
    <col min="5638" max="5638" width="0.140625" style="43" customWidth="1"/>
    <col min="5639" max="5639" width="0" style="43" hidden="1" customWidth="1"/>
    <col min="5640" max="5640" width="6.85546875" style="43" customWidth="1"/>
    <col min="5641" max="5641" width="7.42578125" style="43" customWidth="1"/>
    <col min="5642" max="5644" width="12.85546875" style="43" customWidth="1"/>
    <col min="5645" max="5877" width="9.140625" style="43"/>
    <col min="5878" max="5878" width="2.28515625" style="43" customWidth="1"/>
    <col min="5879" max="5879" width="3" style="43" customWidth="1"/>
    <col min="5880" max="5880" width="2.140625" style="43" customWidth="1"/>
    <col min="5881" max="5883" width="0" style="43" hidden="1" customWidth="1"/>
    <col min="5884" max="5884" width="30.140625" style="43" customWidth="1"/>
    <col min="5885" max="5885" width="23.140625" style="43" customWidth="1"/>
    <col min="5886" max="5893" width="0" style="43" hidden="1" customWidth="1"/>
    <col min="5894" max="5894" width="0.140625" style="43" customWidth="1"/>
    <col min="5895" max="5895" width="0" style="43" hidden="1" customWidth="1"/>
    <col min="5896" max="5896" width="6.85546875" style="43" customWidth="1"/>
    <col min="5897" max="5897" width="7.42578125" style="43" customWidth="1"/>
    <col min="5898" max="5900" width="12.85546875" style="43" customWidth="1"/>
    <col min="5901" max="6133" width="9.140625" style="43"/>
    <col min="6134" max="6134" width="2.28515625" style="43" customWidth="1"/>
    <col min="6135" max="6135" width="3" style="43" customWidth="1"/>
    <col min="6136" max="6136" width="2.140625" style="43" customWidth="1"/>
    <col min="6137" max="6139" width="0" style="43" hidden="1" customWidth="1"/>
    <col min="6140" max="6140" width="30.140625" style="43" customWidth="1"/>
    <col min="6141" max="6141" width="23.140625" style="43" customWidth="1"/>
    <col min="6142" max="6149" width="0" style="43" hidden="1" customWidth="1"/>
    <col min="6150" max="6150" width="0.140625" style="43" customWidth="1"/>
    <col min="6151" max="6151" width="0" style="43" hidden="1" customWidth="1"/>
    <col min="6152" max="6152" width="6.85546875" style="43" customWidth="1"/>
    <col min="6153" max="6153" width="7.42578125" style="43" customWidth="1"/>
    <col min="6154" max="6156" width="12.85546875" style="43" customWidth="1"/>
    <col min="6157" max="6389" width="9.140625" style="43"/>
    <col min="6390" max="6390" width="2.28515625" style="43" customWidth="1"/>
    <col min="6391" max="6391" width="3" style="43" customWidth="1"/>
    <col min="6392" max="6392" width="2.140625" style="43" customWidth="1"/>
    <col min="6393" max="6395" width="0" style="43" hidden="1" customWidth="1"/>
    <col min="6396" max="6396" width="30.140625" style="43" customWidth="1"/>
    <col min="6397" max="6397" width="23.140625" style="43" customWidth="1"/>
    <col min="6398" max="6405" width="0" style="43" hidden="1" customWidth="1"/>
    <col min="6406" max="6406" width="0.140625" style="43" customWidth="1"/>
    <col min="6407" max="6407" width="0" style="43" hidden="1" customWidth="1"/>
    <col min="6408" max="6408" width="6.85546875" style="43" customWidth="1"/>
    <col min="6409" max="6409" width="7.42578125" style="43" customWidth="1"/>
    <col min="6410" max="6412" width="12.85546875" style="43" customWidth="1"/>
    <col min="6413" max="6645" width="9.140625" style="43"/>
    <col min="6646" max="6646" width="2.28515625" style="43" customWidth="1"/>
    <col min="6647" max="6647" width="3" style="43" customWidth="1"/>
    <col min="6648" max="6648" width="2.140625" style="43" customWidth="1"/>
    <col min="6649" max="6651" width="0" style="43" hidden="1" customWidth="1"/>
    <col min="6652" max="6652" width="30.140625" style="43" customWidth="1"/>
    <col min="6653" max="6653" width="23.140625" style="43" customWidth="1"/>
    <col min="6654" max="6661" width="0" style="43" hidden="1" customWidth="1"/>
    <col min="6662" max="6662" width="0.140625" style="43" customWidth="1"/>
    <col min="6663" max="6663" width="0" style="43" hidden="1" customWidth="1"/>
    <col min="6664" max="6664" width="6.85546875" style="43" customWidth="1"/>
    <col min="6665" max="6665" width="7.42578125" style="43" customWidth="1"/>
    <col min="6666" max="6668" width="12.85546875" style="43" customWidth="1"/>
    <col min="6669" max="6901" width="9.140625" style="43"/>
    <col min="6902" max="6902" width="2.28515625" style="43" customWidth="1"/>
    <col min="6903" max="6903" width="3" style="43" customWidth="1"/>
    <col min="6904" max="6904" width="2.140625" style="43" customWidth="1"/>
    <col min="6905" max="6907" width="0" style="43" hidden="1" customWidth="1"/>
    <col min="6908" max="6908" width="30.140625" style="43" customWidth="1"/>
    <col min="6909" max="6909" width="23.140625" style="43" customWidth="1"/>
    <col min="6910" max="6917" width="0" style="43" hidden="1" customWidth="1"/>
    <col min="6918" max="6918" width="0.140625" style="43" customWidth="1"/>
    <col min="6919" max="6919" width="0" style="43" hidden="1" customWidth="1"/>
    <col min="6920" max="6920" width="6.85546875" style="43" customWidth="1"/>
    <col min="6921" max="6921" width="7.42578125" style="43" customWidth="1"/>
    <col min="6922" max="6924" width="12.85546875" style="43" customWidth="1"/>
    <col min="6925" max="7157" width="9.140625" style="43"/>
    <col min="7158" max="7158" width="2.28515625" style="43" customWidth="1"/>
    <col min="7159" max="7159" width="3" style="43" customWidth="1"/>
    <col min="7160" max="7160" width="2.140625" style="43" customWidth="1"/>
    <col min="7161" max="7163" width="0" style="43" hidden="1" customWidth="1"/>
    <col min="7164" max="7164" width="30.140625" style="43" customWidth="1"/>
    <col min="7165" max="7165" width="23.140625" style="43" customWidth="1"/>
    <col min="7166" max="7173" width="0" style="43" hidden="1" customWidth="1"/>
    <col min="7174" max="7174" width="0.140625" style="43" customWidth="1"/>
    <col min="7175" max="7175" width="0" style="43" hidden="1" customWidth="1"/>
    <col min="7176" max="7176" width="6.85546875" style="43" customWidth="1"/>
    <col min="7177" max="7177" width="7.42578125" style="43" customWidth="1"/>
    <col min="7178" max="7180" width="12.85546875" style="43" customWidth="1"/>
    <col min="7181" max="7413" width="9.140625" style="43"/>
    <col min="7414" max="7414" width="2.28515625" style="43" customWidth="1"/>
    <col min="7415" max="7415" width="3" style="43" customWidth="1"/>
    <col min="7416" max="7416" width="2.140625" style="43" customWidth="1"/>
    <col min="7417" max="7419" width="0" style="43" hidden="1" customWidth="1"/>
    <col min="7420" max="7420" width="30.140625" style="43" customWidth="1"/>
    <col min="7421" max="7421" width="23.140625" style="43" customWidth="1"/>
    <col min="7422" max="7429" width="0" style="43" hidden="1" customWidth="1"/>
    <col min="7430" max="7430" width="0.140625" style="43" customWidth="1"/>
    <col min="7431" max="7431" width="0" style="43" hidden="1" customWidth="1"/>
    <col min="7432" max="7432" width="6.85546875" style="43" customWidth="1"/>
    <col min="7433" max="7433" width="7.42578125" style="43" customWidth="1"/>
    <col min="7434" max="7436" width="12.85546875" style="43" customWidth="1"/>
    <col min="7437" max="7669" width="9.140625" style="43"/>
    <col min="7670" max="7670" width="2.28515625" style="43" customWidth="1"/>
    <col min="7671" max="7671" width="3" style="43" customWidth="1"/>
    <col min="7672" max="7672" width="2.140625" style="43" customWidth="1"/>
    <col min="7673" max="7675" width="0" style="43" hidden="1" customWidth="1"/>
    <col min="7676" max="7676" width="30.140625" style="43" customWidth="1"/>
    <col min="7677" max="7677" width="23.140625" style="43" customWidth="1"/>
    <col min="7678" max="7685" width="0" style="43" hidden="1" customWidth="1"/>
    <col min="7686" max="7686" width="0.140625" style="43" customWidth="1"/>
    <col min="7687" max="7687" width="0" style="43" hidden="1" customWidth="1"/>
    <col min="7688" max="7688" width="6.85546875" style="43" customWidth="1"/>
    <col min="7689" max="7689" width="7.42578125" style="43" customWidth="1"/>
    <col min="7690" max="7692" width="12.85546875" style="43" customWidth="1"/>
    <col min="7693" max="7925" width="9.140625" style="43"/>
    <col min="7926" max="7926" width="2.28515625" style="43" customWidth="1"/>
    <col min="7927" max="7927" width="3" style="43" customWidth="1"/>
    <col min="7928" max="7928" width="2.140625" style="43" customWidth="1"/>
    <col min="7929" max="7931" width="0" style="43" hidden="1" customWidth="1"/>
    <col min="7932" max="7932" width="30.140625" style="43" customWidth="1"/>
    <col min="7933" max="7933" width="23.140625" style="43" customWidth="1"/>
    <col min="7934" max="7941" width="0" style="43" hidden="1" customWidth="1"/>
    <col min="7942" max="7942" width="0.140625" style="43" customWidth="1"/>
    <col min="7943" max="7943" width="0" style="43" hidden="1" customWidth="1"/>
    <col min="7944" max="7944" width="6.85546875" style="43" customWidth="1"/>
    <col min="7945" max="7945" width="7.42578125" style="43" customWidth="1"/>
    <col min="7946" max="7948" width="12.85546875" style="43" customWidth="1"/>
    <col min="7949" max="8181" width="9.140625" style="43"/>
    <col min="8182" max="8182" width="2.28515625" style="43" customWidth="1"/>
    <col min="8183" max="8183" width="3" style="43" customWidth="1"/>
    <col min="8184" max="8184" width="2.140625" style="43" customWidth="1"/>
    <col min="8185" max="8187" width="0" style="43" hidden="1" customWidth="1"/>
    <col min="8188" max="8188" width="30.140625" style="43" customWidth="1"/>
    <col min="8189" max="8189" width="23.140625" style="43" customWidth="1"/>
    <col min="8190" max="8197" width="0" style="43" hidden="1" customWidth="1"/>
    <col min="8198" max="8198" width="0.140625" style="43" customWidth="1"/>
    <col min="8199" max="8199" width="0" style="43" hidden="1" customWidth="1"/>
    <col min="8200" max="8200" width="6.85546875" style="43" customWidth="1"/>
    <col min="8201" max="8201" width="7.42578125" style="43" customWidth="1"/>
    <col min="8202" max="8204" width="12.85546875" style="43" customWidth="1"/>
    <col min="8205" max="8437" width="9.140625" style="43"/>
    <col min="8438" max="8438" width="2.28515625" style="43" customWidth="1"/>
    <col min="8439" max="8439" width="3" style="43" customWidth="1"/>
    <col min="8440" max="8440" width="2.140625" style="43" customWidth="1"/>
    <col min="8441" max="8443" width="0" style="43" hidden="1" customWidth="1"/>
    <col min="8444" max="8444" width="30.140625" style="43" customWidth="1"/>
    <col min="8445" max="8445" width="23.140625" style="43" customWidth="1"/>
    <col min="8446" max="8453" width="0" style="43" hidden="1" customWidth="1"/>
    <col min="8454" max="8454" width="0.140625" style="43" customWidth="1"/>
    <col min="8455" max="8455" width="0" style="43" hidden="1" customWidth="1"/>
    <col min="8456" max="8456" width="6.85546875" style="43" customWidth="1"/>
    <col min="8457" max="8457" width="7.42578125" style="43" customWidth="1"/>
    <col min="8458" max="8460" width="12.85546875" style="43" customWidth="1"/>
    <col min="8461" max="8693" width="9.140625" style="43"/>
    <col min="8694" max="8694" width="2.28515625" style="43" customWidth="1"/>
    <col min="8695" max="8695" width="3" style="43" customWidth="1"/>
    <col min="8696" max="8696" width="2.140625" style="43" customWidth="1"/>
    <col min="8697" max="8699" width="0" style="43" hidden="1" customWidth="1"/>
    <col min="8700" max="8700" width="30.140625" style="43" customWidth="1"/>
    <col min="8701" max="8701" width="23.140625" style="43" customWidth="1"/>
    <col min="8702" max="8709" width="0" style="43" hidden="1" customWidth="1"/>
    <col min="8710" max="8710" width="0.140625" style="43" customWidth="1"/>
    <col min="8711" max="8711" width="0" style="43" hidden="1" customWidth="1"/>
    <col min="8712" max="8712" width="6.85546875" style="43" customWidth="1"/>
    <col min="8713" max="8713" width="7.42578125" style="43" customWidth="1"/>
    <col min="8714" max="8716" width="12.85546875" style="43" customWidth="1"/>
    <col min="8717" max="8949" width="9.140625" style="43"/>
    <col min="8950" max="8950" width="2.28515625" style="43" customWidth="1"/>
    <col min="8951" max="8951" width="3" style="43" customWidth="1"/>
    <col min="8952" max="8952" width="2.140625" style="43" customWidth="1"/>
    <col min="8953" max="8955" width="0" style="43" hidden="1" customWidth="1"/>
    <col min="8956" max="8956" width="30.140625" style="43" customWidth="1"/>
    <col min="8957" max="8957" width="23.140625" style="43" customWidth="1"/>
    <col min="8958" max="8965" width="0" style="43" hidden="1" customWidth="1"/>
    <col min="8966" max="8966" width="0.140625" style="43" customWidth="1"/>
    <col min="8967" max="8967" width="0" style="43" hidden="1" customWidth="1"/>
    <col min="8968" max="8968" width="6.85546875" style="43" customWidth="1"/>
    <col min="8969" max="8969" width="7.42578125" style="43" customWidth="1"/>
    <col min="8970" max="8972" width="12.85546875" style="43" customWidth="1"/>
    <col min="8973" max="9205" width="9.140625" style="43"/>
    <col min="9206" max="9206" width="2.28515625" style="43" customWidth="1"/>
    <col min="9207" max="9207" width="3" style="43" customWidth="1"/>
    <col min="9208" max="9208" width="2.140625" style="43" customWidth="1"/>
    <col min="9209" max="9211" width="0" style="43" hidden="1" customWidth="1"/>
    <col min="9212" max="9212" width="30.140625" style="43" customWidth="1"/>
    <col min="9213" max="9213" width="23.140625" style="43" customWidth="1"/>
    <col min="9214" max="9221" width="0" style="43" hidden="1" customWidth="1"/>
    <col min="9222" max="9222" width="0.140625" style="43" customWidth="1"/>
    <col min="9223" max="9223" width="0" style="43" hidden="1" customWidth="1"/>
    <col min="9224" max="9224" width="6.85546875" style="43" customWidth="1"/>
    <col min="9225" max="9225" width="7.42578125" style="43" customWidth="1"/>
    <col min="9226" max="9228" width="12.85546875" style="43" customWidth="1"/>
    <col min="9229" max="9461" width="9.140625" style="43"/>
    <col min="9462" max="9462" width="2.28515625" style="43" customWidth="1"/>
    <col min="9463" max="9463" width="3" style="43" customWidth="1"/>
    <col min="9464" max="9464" width="2.140625" style="43" customWidth="1"/>
    <col min="9465" max="9467" width="0" style="43" hidden="1" customWidth="1"/>
    <col min="9468" max="9468" width="30.140625" style="43" customWidth="1"/>
    <col min="9469" max="9469" width="23.140625" style="43" customWidth="1"/>
    <col min="9470" max="9477" width="0" style="43" hidden="1" customWidth="1"/>
    <col min="9478" max="9478" width="0.140625" style="43" customWidth="1"/>
    <col min="9479" max="9479" width="0" style="43" hidden="1" customWidth="1"/>
    <col min="9480" max="9480" width="6.85546875" style="43" customWidth="1"/>
    <col min="9481" max="9481" width="7.42578125" style="43" customWidth="1"/>
    <col min="9482" max="9484" width="12.85546875" style="43" customWidth="1"/>
    <col min="9485" max="9717" width="9.140625" style="43"/>
    <col min="9718" max="9718" width="2.28515625" style="43" customWidth="1"/>
    <col min="9719" max="9719" width="3" style="43" customWidth="1"/>
    <col min="9720" max="9720" width="2.140625" style="43" customWidth="1"/>
    <col min="9721" max="9723" width="0" style="43" hidden="1" customWidth="1"/>
    <col min="9724" max="9724" width="30.140625" style="43" customWidth="1"/>
    <col min="9725" max="9725" width="23.140625" style="43" customWidth="1"/>
    <col min="9726" max="9733" width="0" style="43" hidden="1" customWidth="1"/>
    <col min="9734" max="9734" width="0.140625" style="43" customWidth="1"/>
    <col min="9735" max="9735" width="0" style="43" hidden="1" customWidth="1"/>
    <col min="9736" max="9736" width="6.85546875" style="43" customWidth="1"/>
    <col min="9737" max="9737" width="7.42578125" style="43" customWidth="1"/>
    <col min="9738" max="9740" width="12.85546875" style="43" customWidth="1"/>
    <col min="9741" max="9973" width="9.140625" style="43"/>
    <col min="9974" max="9974" width="2.28515625" style="43" customWidth="1"/>
    <col min="9975" max="9975" width="3" style="43" customWidth="1"/>
    <col min="9976" max="9976" width="2.140625" style="43" customWidth="1"/>
    <col min="9977" max="9979" width="0" style="43" hidden="1" customWidth="1"/>
    <col min="9980" max="9980" width="30.140625" style="43" customWidth="1"/>
    <col min="9981" max="9981" width="23.140625" style="43" customWidth="1"/>
    <col min="9982" max="9989" width="0" style="43" hidden="1" customWidth="1"/>
    <col min="9990" max="9990" width="0.140625" style="43" customWidth="1"/>
    <col min="9991" max="9991" width="0" style="43" hidden="1" customWidth="1"/>
    <col min="9992" max="9992" width="6.85546875" style="43" customWidth="1"/>
    <col min="9993" max="9993" width="7.42578125" style="43" customWidth="1"/>
    <col min="9994" max="9996" width="12.85546875" style="43" customWidth="1"/>
    <col min="9997" max="10229" width="9.140625" style="43"/>
    <col min="10230" max="10230" width="2.28515625" style="43" customWidth="1"/>
    <col min="10231" max="10231" width="3" style="43" customWidth="1"/>
    <col min="10232" max="10232" width="2.140625" style="43" customWidth="1"/>
    <col min="10233" max="10235" width="0" style="43" hidden="1" customWidth="1"/>
    <col min="10236" max="10236" width="30.140625" style="43" customWidth="1"/>
    <col min="10237" max="10237" width="23.140625" style="43" customWidth="1"/>
    <col min="10238" max="10245" width="0" style="43" hidden="1" customWidth="1"/>
    <col min="10246" max="10246" width="0.140625" style="43" customWidth="1"/>
    <col min="10247" max="10247" width="0" style="43" hidden="1" customWidth="1"/>
    <col min="10248" max="10248" width="6.85546875" style="43" customWidth="1"/>
    <col min="10249" max="10249" width="7.42578125" style="43" customWidth="1"/>
    <col min="10250" max="10252" width="12.85546875" style="43" customWidth="1"/>
    <col min="10253" max="10485" width="9.140625" style="43"/>
    <col min="10486" max="10486" width="2.28515625" style="43" customWidth="1"/>
    <col min="10487" max="10487" width="3" style="43" customWidth="1"/>
    <col min="10488" max="10488" width="2.140625" style="43" customWidth="1"/>
    <col min="10489" max="10491" width="0" style="43" hidden="1" customWidth="1"/>
    <col min="10492" max="10492" width="30.140625" style="43" customWidth="1"/>
    <col min="10493" max="10493" width="23.140625" style="43" customWidth="1"/>
    <col min="10494" max="10501" width="0" style="43" hidden="1" customWidth="1"/>
    <col min="10502" max="10502" width="0.140625" style="43" customWidth="1"/>
    <col min="10503" max="10503" width="0" style="43" hidden="1" customWidth="1"/>
    <col min="10504" max="10504" width="6.85546875" style="43" customWidth="1"/>
    <col min="10505" max="10505" width="7.42578125" style="43" customWidth="1"/>
    <col min="10506" max="10508" width="12.85546875" style="43" customWidth="1"/>
    <col min="10509" max="10741" width="9.140625" style="43"/>
    <col min="10742" max="10742" width="2.28515625" style="43" customWidth="1"/>
    <col min="10743" max="10743" width="3" style="43" customWidth="1"/>
    <col min="10744" max="10744" width="2.140625" style="43" customWidth="1"/>
    <col min="10745" max="10747" width="0" style="43" hidden="1" customWidth="1"/>
    <col min="10748" max="10748" width="30.140625" style="43" customWidth="1"/>
    <col min="10749" max="10749" width="23.140625" style="43" customWidth="1"/>
    <col min="10750" max="10757" width="0" style="43" hidden="1" customWidth="1"/>
    <col min="10758" max="10758" width="0.140625" style="43" customWidth="1"/>
    <col min="10759" max="10759" width="0" style="43" hidden="1" customWidth="1"/>
    <col min="10760" max="10760" width="6.85546875" style="43" customWidth="1"/>
    <col min="10761" max="10761" width="7.42578125" style="43" customWidth="1"/>
    <col min="10762" max="10764" width="12.85546875" style="43" customWidth="1"/>
    <col min="10765" max="10997" width="9.140625" style="43"/>
    <col min="10998" max="10998" width="2.28515625" style="43" customWidth="1"/>
    <col min="10999" max="10999" width="3" style="43" customWidth="1"/>
    <col min="11000" max="11000" width="2.140625" style="43" customWidth="1"/>
    <col min="11001" max="11003" width="0" style="43" hidden="1" customWidth="1"/>
    <col min="11004" max="11004" width="30.140625" style="43" customWidth="1"/>
    <col min="11005" max="11005" width="23.140625" style="43" customWidth="1"/>
    <col min="11006" max="11013" width="0" style="43" hidden="1" customWidth="1"/>
    <col min="11014" max="11014" width="0.140625" style="43" customWidth="1"/>
    <col min="11015" max="11015" width="0" style="43" hidden="1" customWidth="1"/>
    <col min="11016" max="11016" width="6.85546875" style="43" customWidth="1"/>
    <col min="11017" max="11017" width="7.42578125" style="43" customWidth="1"/>
    <col min="11018" max="11020" width="12.85546875" style="43" customWidth="1"/>
    <col min="11021" max="11253" width="9.140625" style="43"/>
    <col min="11254" max="11254" width="2.28515625" style="43" customWidth="1"/>
    <col min="11255" max="11255" width="3" style="43" customWidth="1"/>
    <col min="11256" max="11256" width="2.140625" style="43" customWidth="1"/>
    <col min="11257" max="11259" width="0" style="43" hidden="1" customWidth="1"/>
    <col min="11260" max="11260" width="30.140625" style="43" customWidth="1"/>
    <col min="11261" max="11261" width="23.140625" style="43" customWidth="1"/>
    <col min="11262" max="11269" width="0" style="43" hidden="1" customWidth="1"/>
    <col min="11270" max="11270" width="0.140625" style="43" customWidth="1"/>
    <col min="11271" max="11271" width="0" style="43" hidden="1" customWidth="1"/>
    <col min="11272" max="11272" width="6.85546875" style="43" customWidth="1"/>
    <col min="11273" max="11273" width="7.42578125" style="43" customWidth="1"/>
    <col min="11274" max="11276" width="12.85546875" style="43" customWidth="1"/>
    <col min="11277" max="11509" width="9.140625" style="43"/>
    <col min="11510" max="11510" width="2.28515625" style="43" customWidth="1"/>
    <col min="11511" max="11511" width="3" style="43" customWidth="1"/>
    <col min="11512" max="11512" width="2.140625" style="43" customWidth="1"/>
    <col min="11513" max="11515" width="0" style="43" hidden="1" customWidth="1"/>
    <col min="11516" max="11516" width="30.140625" style="43" customWidth="1"/>
    <col min="11517" max="11517" width="23.140625" style="43" customWidth="1"/>
    <col min="11518" max="11525" width="0" style="43" hidden="1" customWidth="1"/>
    <col min="11526" max="11526" width="0.140625" style="43" customWidth="1"/>
    <col min="11527" max="11527" width="0" style="43" hidden="1" customWidth="1"/>
    <col min="11528" max="11528" width="6.85546875" style="43" customWidth="1"/>
    <col min="11529" max="11529" width="7.42578125" style="43" customWidth="1"/>
    <col min="11530" max="11532" width="12.85546875" style="43" customWidth="1"/>
    <col min="11533" max="11765" width="9.140625" style="43"/>
    <col min="11766" max="11766" width="2.28515625" style="43" customWidth="1"/>
    <col min="11767" max="11767" width="3" style="43" customWidth="1"/>
    <col min="11768" max="11768" width="2.140625" style="43" customWidth="1"/>
    <col min="11769" max="11771" width="0" style="43" hidden="1" customWidth="1"/>
    <col min="11772" max="11772" width="30.140625" style="43" customWidth="1"/>
    <col min="11773" max="11773" width="23.140625" style="43" customWidth="1"/>
    <col min="11774" max="11781" width="0" style="43" hidden="1" customWidth="1"/>
    <col min="11782" max="11782" width="0.140625" style="43" customWidth="1"/>
    <col min="11783" max="11783" width="0" style="43" hidden="1" customWidth="1"/>
    <col min="11784" max="11784" width="6.85546875" style="43" customWidth="1"/>
    <col min="11785" max="11785" width="7.42578125" style="43" customWidth="1"/>
    <col min="11786" max="11788" width="12.85546875" style="43" customWidth="1"/>
    <col min="11789" max="12021" width="9.140625" style="43"/>
    <col min="12022" max="12022" width="2.28515625" style="43" customWidth="1"/>
    <col min="12023" max="12023" width="3" style="43" customWidth="1"/>
    <col min="12024" max="12024" width="2.140625" style="43" customWidth="1"/>
    <col min="12025" max="12027" width="0" style="43" hidden="1" customWidth="1"/>
    <col min="12028" max="12028" width="30.140625" style="43" customWidth="1"/>
    <col min="12029" max="12029" width="23.140625" style="43" customWidth="1"/>
    <col min="12030" max="12037" width="0" style="43" hidden="1" customWidth="1"/>
    <col min="12038" max="12038" width="0.140625" style="43" customWidth="1"/>
    <col min="12039" max="12039" width="0" style="43" hidden="1" customWidth="1"/>
    <col min="12040" max="12040" width="6.85546875" style="43" customWidth="1"/>
    <col min="12041" max="12041" width="7.42578125" style="43" customWidth="1"/>
    <col min="12042" max="12044" width="12.85546875" style="43" customWidth="1"/>
    <col min="12045" max="12277" width="9.140625" style="43"/>
    <col min="12278" max="12278" width="2.28515625" style="43" customWidth="1"/>
    <col min="12279" max="12279" width="3" style="43" customWidth="1"/>
    <col min="12280" max="12280" width="2.140625" style="43" customWidth="1"/>
    <col min="12281" max="12283" width="0" style="43" hidden="1" customWidth="1"/>
    <col min="12284" max="12284" width="30.140625" style="43" customWidth="1"/>
    <col min="12285" max="12285" width="23.140625" style="43" customWidth="1"/>
    <col min="12286" max="12293" width="0" style="43" hidden="1" customWidth="1"/>
    <col min="12294" max="12294" width="0.140625" style="43" customWidth="1"/>
    <col min="12295" max="12295" width="0" style="43" hidden="1" customWidth="1"/>
    <col min="12296" max="12296" width="6.85546875" style="43" customWidth="1"/>
    <col min="12297" max="12297" width="7.42578125" style="43" customWidth="1"/>
    <col min="12298" max="12300" width="12.85546875" style="43" customWidth="1"/>
    <col min="12301" max="12533" width="9.140625" style="43"/>
    <col min="12534" max="12534" width="2.28515625" style="43" customWidth="1"/>
    <col min="12535" max="12535" width="3" style="43" customWidth="1"/>
    <col min="12536" max="12536" width="2.140625" style="43" customWidth="1"/>
    <col min="12537" max="12539" width="0" style="43" hidden="1" customWidth="1"/>
    <col min="12540" max="12540" width="30.140625" style="43" customWidth="1"/>
    <col min="12541" max="12541" width="23.140625" style="43" customWidth="1"/>
    <col min="12542" max="12549" width="0" style="43" hidden="1" customWidth="1"/>
    <col min="12550" max="12550" width="0.140625" style="43" customWidth="1"/>
    <col min="12551" max="12551" width="0" style="43" hidden="1" customWidth="1"/>
    <col min="12552" max="12552" width="6.85546875" style="43" customWidth="1"/>
    <col min="12553" max="12553" width="7.42578125" style="43" customWidth="1"/>
    <col min="12554" max="12556" width="12.85546875" style="43" customWidth="1"/>
    <col min="12557" max="12789" width="9.140625" style="43"/>
    <col min="12790" max="12790" width="2.28515625" style="43" customWidth="1"/>
    <col min="12791" max="12791" width="3" style="43" customWidth="1"/>
    <col min="12792" max="12792" width="2.140625" style="43" customWidth="1"/>
    <col min="12793" max="12795" width="0" style="43" hidden="1" customWidth="1"/>
    <col min="12796" max="12796" width="30.140625" style="43" customWidth="1"/>
    <col min="12797" max="12797" width="23.140625" style="43" customWidth="1"/>
    <col min="12798" max="12805" width="0" style="43" hidden="1" customWidth="1"/>
    <col min="12806" max="12806" width="0.140625" style="43" customWidth="1"/>
    <col min="12807" max="12807" width="0" style="43" hidden="1" customWidth="1"/>
    <col min="12808" max="12808" width="6.85546875" style="43" customWidth="1"/>
    <col min="12809" max="12809" width="7.42578125" style="43" customWidth="1"/>
    <col min="12810" max="12812" width="12.85546875" style="43" customWidth="1"/>
    <col min="12813" max="13045" width="9.140625" style="43"/>
    <col min="13046" max="13046" width="2.28515625" style="43" customWidth="1"/>
    <col min="13047" max="13047" width="3" style="43" customWidth="1"/>
    <col min="13048" max="13048" width="2.140625" style="43" customWidth="1"/>
    <col min="13049" max="13051" width="0" style="43" hidden="1" customWidth="1"/>
    <col min="13052" max="13052" width="30.140625" style="43" customWidth="1"/>
    <col min="13053" max="13053" width="23.140625" style="43" customWidth="1"/>
    <col min="13054" max="13061" width="0" style="43" hidden="1" customWidth="1"/>
    <col min="13062" max="13062" width="0.140625" style="43" customWidth="1"/>
    <col min="13063" max="13063" width="0" style="43" hidden="1" customWidth="1"/>
    <col min="13064" max="13064" width="6.85546875" style="43" customWidth="1"/>
    <col min="13065" max="13065" width="7.42578125" style="43" customWidth="1"/>
    <col min="13066" max="13068" width="12.85546875" style="43" customWidth="1"/>
    <col min="13069" max="13301" width="9.140625" style="43"/>
    <col min="13302" max="13302" width="2.28515625" style="43" customWidth="1"/>
    <col min="13303" max="13303" width="3" style="43" customWidth="1"/>
    <col min="13304" max="13304" width="2.140625" style="43" customWidth="1"/>
    <col min="13305" max="13307" width="0" style="43" hidden="1" customWidth="1"/>
    <col min="13308" max="13308" width="30.140625" style="43" customWidth="1"/>
    <col min="13309" max="13309" width="23.140625" style="43" customWidth="1"/>
    <col min="13310" max="13317" width="0" style="43" hidden="1" customWidth="1"/>
    <col min="13318" max="13318" width="0.140625" style="43" customWidth="1"/>
    <col min="13319" max="13319" width="0" style="43" hidden="1" customWidth="1"/>
    <col min="13320" max="13320" width="6.85546875" style="43" customWidth="1"/>
    <col min="13321" max="13321" width="7.42578125" style="43" customWidth="1"/>
    <col min="13322" max="13324" width="12.85546875" style="43" customWidth="1"/>
    <col min="13325" max="13557" width="9.140625" style="43"/>
    <col min="13558" max="13558" width="2.28515625" style="43" customWidth="1"/>
    <col min="13559" max="13559" width="3" style="43" customWidth="1"/>
    <col min="13560" max="13560" width="2.140625" style="43" customWidth="1"/>
    <col min="13561" max="13563" width="0" style="43" hidden="1" customWidth="1"/>
    <col min="13564" max="13564" width="30.140625" style="43" customWidth="1"/>
    <col min="13565" max="13565" width="23.140625" style="43" customWidth="1"/>
    <col min="13566" max="13573" width="0" style="43" hidden="1" customWidth="1"/>
    <col min="13574" max="13574" width="0.140625" style="43" customWidth="1"/>
    <col min="13575" max="13575" width="0" style="43" hidden="1" customWidth="1"/>
    <col min="13576" max="13576" width="6.85546875" style="43" customWidth="1"/>
    <col min="13577" max="13577" width="7.42578125" style="43" customWidth="1"/>
    <col min="13578" max="13580" width="12.85546875" style="43" customWidth="1"/>
    <col min="13581" max="13813" width="9.140625" style="43"/>
    <col min="13814" max="13814" width="2.28515625" style="43" customWidth="1"/>
    <col min="13815" max="13815" width="3" style="43" customWidth="1"/>
    <col min="13816" max="13816" width="2.140625" style="43" customWidth="1"/>
    <col min="13817" max="13819" width="0" style="43" hidden="1" customWidth="1"/>
    <col min="13820" max="13820" width="30.140625" style="43" customWidth="1"/>
    <col min="13821" max="13821" width="23.140625" style="43" customWidth="1"/>
    <col min="13822" max="13829" width="0" style="43" hidden="1" customWidth="1"/>
    <col min="13830" max="13830" width="0.140625" style="43" customWidth="1"/>
    <col min="13831" max="13831" width="0" style="43" hidden="1" customWidth="1"/>
    <col min="13832" max="13832" width="6.85546875" style="43" customWidth="1"/>
    <col min="13833" max="13833" width="7.42578125" style="43" customWidth="1"/>
    <col min="13834" max="13836" width="12.85546875" style="43" customWidth="1"/>
    <col min="13837" max="14069" width="9.140625" style="43"/>
    <col min="14070" max="14070" width="2.28515625" style="43" customWidth="1"/>
    <col min="14071" max="14071" width="3" style="43" customWidth="1"/>
    <col min="14072" max="14072" width="2.140625" style="43" customWidth="1"/>
    <col min="14073" max="14075" width="0" style="43" hidden="1" customWidth="1"/>
    <col min="14076" max="14076" width="30.140625" style="43" customWidth="1"/>
    <col min="14077" max="14077" width="23.140625" style="43" customWidth="1"/>
    <col min="14078" max="14085" width="0" style="43" hidden="1" customWidth="1"/>
    <col min="14086" max="14086" width="0.140625" style="43" customWidth="1"/>
    <col min="14087" max="14087" width="0" style="43" hidden="1" customWidth="1"/>
    <col min="14088" max="14088" width="6.85546875" style="43" customWidth="1"/>
    <col min="14089" max="14089" width="7.42578125" style="43" customWidth="1"/>
    <col min="14090" max="14092" width="12.85546875" style="43" customWidth="1"/>
    <col min="14093" max="14325" width="9.140625" style="43"/>
    <col min="14326" max="14326" width="2.28515625" style="43" customWidth="1"/>
    <col min="14327" max="14327" width="3" style="43" customWidth="1"/>
    <col min="14328" max="14328" width="2.140625" style="43" customWidth="1"/>
    <col min="14329" max="14331" width="0" style="43" hidden="1" customWidth="1"/>
    <col min="14332" max="14332" width="30.140625" style="43" customWidth="1"/>
    <col min="14333" max="14333" width="23.140625" style="43" customWidth="1"/>
    <col min="14334" max="14341" width="0" style="43" hidden="1" customWidth="1"/>
    <col min="14342" max="14342" width="0.140625" style="43" customWidth="1"/>
    <col min="14343" max="14343" width="0" style="43" hidden="1" customWidth="1"/>
    <col min="14344" max="14344" width="6.85546875" style="43" customWidth="1"/>
    <col min="14345" max="14345" width="7.42578125" style="43" customWidth="1"/>
    <col min="14346" max="14348" width="12.85546875" style="43" customWidth="1"/>
    <col min="14349" max="14581" width="9.140625" style="43"/>
    <col min="14582" max="14582" width="2.28515625" style="43" customWidth="1"/>
    <col min="14583" max="14583" width="3" style="43" customWidth="1"/>
    <col min="14584" max="14584" width="2.140625" style="43" customWidth="1"/>
    <col min="14585" max="14587" width="0" style="43" hidden="1" customWidth="1"/>
    <col min="14588" max="14588" width="30.140625" style="43" customWidth="1"/>
    <col min="14589" max="14589" width="23.140625" style="43" customWidth="1"/>
    <col min="14590" max="14597" width="0" style="43" hidden="1" customWidth="1"/>
    <col min="14598" max="14598" width="0.140625" style="43" customWidth="1"/>
    <col min="14599" max="14599" width="0" style="43" hidden="1" customWidth="1"/>
    <col min="14600" max="14600" width="6.85546875" style="43" customWidth="1"/>
    <col min="14601" max="14601" width="7.42578125" style="43" customWidth="1"/>
    <col min="14602" max="14604" width="12.85546875" style="43" customWidth="1"/>
    <col min="14605" max="14837" width="9.140625" style="43"/>
    <col min="14838" max="14838" width="2.28515625" style="43" customWidth="1"/>
    <col min="14839" max="14839" width="3" style="43" customWidth="1"/>
    <col min="14840" max="14840" width="2.140625" style="43" customWidth="1"/>
    <col min="14841" max="14843" width="0" style="43" hidden="1" customWidth="1"/>
    <col min="14844" max="14844" width="30.140625" style="43" customWidth="1"/>
    <col min="14845" max="14845" width="23.140625" style="43" customWidth="1"/>
    <col min="14846" max="14853" width="0" style="43" hidden="1" customWidth="1"/>
    <col min="14854" max="14854" width="0.140625" style="43" customWidth="1"/>
    <col min="14855" max="14855" width="0" style="43" hidden="1" customWidth="1"/>
    <col min="14856" max="14856" width="6.85546875" style="43" customWidth="1"/>
    <col min="14857" max="14857" width="7.42578125" style="43" customWidth="1"/>
    <col min="14858" max="14860" width="12.85546875" style="43" customWidth="1"/>
    <col min="14861" max="15093" width="9.140625" style="43"/>
    <col min="15094" max="15094" width="2.28515625" style="43" customWidth="1"/>
    <col min="15095" max="15095" width="3" style="43" customWidth="1"/>
    <col min="15096" max="15096" width="2.140625" style="43" customWidth="1"/>
    <col min="15097" max="15099" width="0" style="43" hidden="1" customWidth="1"/>
    <col min="15100" max="15100" width="30.140625" style="43" customWidth="1"/>
    <col min="15101" max="15101" width="23.140625" style="43" customWidth="1"/>
    <col min="15102" max="15109" width="0" style="43" hidden="1" customWidth="1"/>
    <col min="15110" max="15110" width="0.140625" style="43" customWidth="1"/>
    <col min="15111" max="15111" width="0" style="43" hidden="1" customWidth="1"/>
    <col min="15112" max="15112" width="6.85546875" style="43" customWidth="1"/>
    <col min="15113" max="15113" width="7.42578125" style="43" customWidth="1"/>
    <col min="15114" max="15116" width="12.85546875" style="43" customWidth="1"/>
    <col min="15117" max="15349" width="9.140625" style="43"/>
    <col min="15350" max="15350" width="2.28515625" style="43" customWidth="1"/>
    <col min="15351" max="15351" width="3" style="43" customWidth="1"/>
    <col min="15352" max="15352" width="2.140625" style="43" customWidth="1"/>
    <col min="15353" max="15355" width="0" style="43" hidden="1" customWidth="1"/>
    <col min="15356" max="15356" width="30.140625" style="43" customWidth="1"/>
    <col min="15357" max="15357" width="23.140625" style="43" customWidth="1"/>
    <col min="15358" max="15365" width="0" style="43" hidden="1" customWidth="1"/>
    <col min="15366" max="15366" width="0.140625" style="43" customWidth="1"/>
    <col min="15367" max="15367" width="0" style="43" hidden="1" customWidth="1"/>
    <col min="15368" max="15368" width="6.85546875" style="43" customWidth="1"/>
    <col min="15369" max="15369" width="7.42578125" style="43" customWidth="1"/>
    <col min="15370" max="15372" width="12.85546875" style="43" customWidth="1"/>
    <col min="15373" max="15605" width="9.140625" style="43"/>
    <col min="15606" max="15606" width="2.28515625" style="43" customWidth="1"/>
    <col min="15607" max="15607" width="3" style="43" customWidth="1"/>
    <col min="15608" max="15608" width="2.140625" style="43" customWidth="1"/>
    <col min="15609" max="15611" width="0" style="43" hidden="1" customWidth="1"/>
    <col min="15612" max="15612" width="30.140625" style="43" customWidth="1"/>
    <col min="15613" max="15613" width="23.140625" style="43" customWidth="1"/>
    <col min="15614" max="15621" width="0" style="43" hidden="1" customWidth="1"/>
    <col min="15622" max="15622" width="0.140625" style="43" customWidth="1"/>
    <col min="15623" max="15623" width="0" style="43" hidden="1" customWidth="1"/>
    <col min="15624" max="15624" width="6.85546875" style="43" customWidth="1"/>
    <col min="15625" max="15625" width="7.42578125" style="43" customWidth="1"/>
    <col min="15626" max="15628" width="12.85546875" style="43" customWidth="1"/>
    <col min="15629" max="15861" width="9.140625" style="43"/>
    <col min="15862" max="15862" width="2.28515625" style="43" customWidth="1"/>
    <col min="15863" max="15863" width="3" style="43" customWidth="1"/>
    <col min="15864" max="15864" width="2.140625" style="43" customWidth="1"/>
    <col min="15865" max="15867" width="0" style="43" hidden="1" customWidth="1"/>
    <col min="15868" max="15868" width="30.140625" style="43" customWidth="1"/>
    <col min="15869" max="15869" width="23.140625" style="43" customWidth="1"/>
    <col min="15870" max="15877" width="0" style="43" hidden="1" customWidth="1"/>
    <col min="15878" max="15878" width="0.140625" style="43" customWidth="1"/>
    <col min="15879" max="15879" width="0" style="43" hidden="1" customWidth="1"/>
    <col min="15880" max="15880" width="6.85546875" style="43" customWidth="1"/>
    <col min="15881" max="15881" width="7.42578125" style="43" customWidth="1"/>
    <col min="15882" max="15884" width="12.85546875" style="43" customWidth="1"/>
    <col min="15885" max="16117" width="9.140625" style="43"/>
    <col min="16118" max="16118" width="2.28515625" style="43" customWidth="1"/>
    <col min="16119" max="16119" width="3" style="43" customWidth="1"/>
    <col min="16120" max="16120" width="2.140625" style="43" customWidth="1"/>
    <col min="16121" max="16123" width="0" style="43" hidden="1" customWidth="1"/>
    <col min="16124" max="16124" width="30.140625" style="43" customWidth="1"/>
    <col min="16125" max="16125" width="23.140625" style="43" customWidth="1"/>
    <col min="16126" max="16133" width="0" style="43" hidden="1" customWidth="1"/>
    <col min="16134" max="16134" width="0.140625" style="43" customWidth="1"/>
    <col min="16135" max="16135" width="0" style="43" hidden="1" customWidth="1"/>
    <col min="16136" max="16136" width="6.85546875" style="43" customWidth="1"/>
    <col min="16137" max="16137" width="7.42578125" style="43" customWidth="1"/>
    <col min="16138" max="16140" width="12.85546875" style="43" customWidth="1"/>
    <col min="16141" max="16384" width="9.140625" style="43"/>
  </cols>
  <sheetData>
    <row r="1" spans="1:12" ht="15.75">
      <c r="A1" s="260" t="s">
        <v>812</v>
      </c>
      <c r="B1" s="260"/>
      <c r="C1" s="260"/>
      <c r="D1" s="260"/>
      <c r="E1" s="260"/>
      <c r="F1" s="260"/>
      <c r="G1" s="260"/>
      <c r="H1" s="260"/>
      <c r="I1" s="260"/>
    </row>
    <row r="2" spans="1:12" ht="78" customHeight="1">
      <c r="A2" s="214"/>
      <c r="B2" s="214"/>
      <c r="C2" s="214"/>
      <c r="D2" s="214"/>
      <c r="E2" s="214"/>
      <c r="F2" s="261" t="s">
        <v>813</v>
      </c>
      <c r="G2" s="261"/>
      <c r="H2" s="261"/>
      <c r="I2" s="261"/>
    </row>
    <row r="3" spans="1:12" ht="15.75" customHeight="1">
      <c r="B3" s="214"/>
      <c r="C3" s="214"/>
      <c r="D3" s="214"/>
      <c r="E3" s="214"/>
      <c r="F3" s="261" t="s">
        <v>1590</v>
      </c>
      <c r="G3" s="261"/>
      <c r="H3" s="261"/>
      <c r="I3" s="261"/>
      <c r="J3" s="214"/>
    </row>
    <row r="4" spans="1:12" ht="15.75" customHeight="1">
      <c r="A4" s="214"/>
      <c r="B4" s="214"/>
      <c r="C4" s="214"/>
      <c r="D4" s="214"/>
      <c r="E4" s="214"/>
      <c r="F4" s="261" t="s">
        <v>952</v>
      </c>
      <c r="G4" s="261"/>
      <c r="H4" s="261"/>
      <c r="I4" s="261"/>
    </row>
    <row r="5" spans="1:12" ht="8.25" customHeight="1">
      <c r="A5" s="261"/>
      <c r="B5" s="261"/>
      <c r="C5" s="261"/>
      <c r="D5" s="261"/>
      <c r="E5" s="261"/>
    </row>
    <row r="6" spans="1:12">
      <c r="A6" s="259" t="s">
        <v>816</v>
      </c>
      <c r="B6" s="259"/>
      <c r="C6" s="259"/>
      <c r="D6" s="259"/>
      <c r="E6" s="259"/>
    </row>
    <row r="7" spans="1:12" ht="13.5" thickBot="1">
      <c r="A7" s="43"/>
      <c r="B7" s="43"/>
      <c r="C7" s="43"/>
      <c r="D7" s="247" t="s">
        <v>1589</v>
      </c>
      <c r="E7" s="247"/>
    </row>
    <row r="8" spans="1:12" s="48" customFormat="1">
      <c r="A8" s="250" t="s">
        <v>819</v>
      </c>
      <c r="B8" s="251"/>
      <c r="C8" s="251"/>
      <c r="D8" s="250" t="s">
        <v>820</v>
      </c>
      <c r="E8" s="253" t="s">
        <v>821</v>
      </c>
      <c r="F8" s="235" t="s">
        <v>823</v>
      </c>
      <c r="G8" s="236"/>
      <c r="H8" s="235" t="s">
        <v>823</v>
      </c>
      <c r="I8" s="236"/>
      <c r="J8" s="47"/>
      <c r="K8" s="47"/>
      <c r="L8" s="47"/>
    </row>
    <row r="9" spans="1:12" s="48" customFormat="1" ht="13.5" customHeight="1">
      <c r="A9" s="252"/>
      <c r="B9" s="253"/>
      <c r="C9" s="253"/>
      <c r="D9" s="252"/>
      <c r="E9" s="253"/>
      <c r="F9" s="235" t="s">
        <v>830</v>
      </c>
      <c r="G9" s="236"/>
      <c r="H9" s="235" t="s">
        <v>967</v>
      </c>
      <c r="I9" s="236"/>
      <c r="J9" s="47"/>
      <c r="K9" s="47"/>
      <c r="L9" s="47"/>
    </row>
    <row r="10" spans="1:12" s="48" customFormat="1" ht="41.25" customHeight="1" thickBot="1">
      <c r="A10" s="254"/>
      <c r="B10" s="255"/>
      <c r="C10" s="255"/>
      <c r="D10" s="254"/>
      <c r="E10" s="253"/>
      <c r="F10" s="58" t="s">
        <v>831</v>
      </c>
      <c r="G10" s="58" t="s">
        <v>832</v>
      </c>
      <c r="H10" s="58" t="s">
        <v>831</v>
      </c>
      <c r="I10" s="58" t="s">
        <v>832</v>
      </c>
      <c r="J10" s="47"/>
      <c r="K10" s="47"/>
      <c r="L10" s="47"/>
    </row>
    <row r="11" spans="1:12" ht="13.5" thickBot="1">
      <c r="A11" s="231">
        <v>1</v>
      </c>
      <c r="B11" s="232"/>
      <c r="C11" s="232"/>
      <c r="D11" s="61">
        <v>2</v>
      </c>
      <c r="E11" s="60">
        <v>3</v>
      </c>
      <c r="F11" s="58">
        <v>4</v>
      </c>
      <c r="G11" s="65">
        <v>5</v>
      </c>
      <c r="H11" s="66">
        <v>6</v>
      </c>
      <c r="I11" s="66">
        <v>7</v>
      </c>
      <c r="J11" s="67"/>
      <c r="K11" s="67"/>
      <c r="L11" s="67"/>
    </row>
    <row r="12" spans="1:12">
      <c r="A12" s="68" t="s">
        <v>10</v>
      </c>
      <c r="B12" s="68"/>
      <c r="C12" s="68"/>
      <c r="D12" s="71" t="s">
        <v>833</v>
      </c>
      <c r="E12" s="70"/>
      <c r="F12" s="80"/>
      <c r="G12" s="81"/>
      <c r="H12" s="81"/>
      <c r="I12" s="81"/>
    </row>
    <row r="13" spans="1:12" ht="25.5">
      <c r="A13" s="82" t="s">
        <v>10</v>
      </c>
      <c r="B13" s="82" t="s">
        <v>10</v>
      </c>
      <c r="C13" s="82"/>
      <c r="D13" s="86" t="s">
        <v>834</v>
      </c>
      <c r="E13" s="87"/>
      <c r="F13" s="95"/>
      <c r="G13" s="81"/>
      <c r="H13" s="81"/>
      <c r="I13" s="81"/>
      <c r="J13" s="67"/>
      <c r="K13" s="67"/>
      <c r="L13" s="67"/>
    </row>
    <row r="14" spans="1:12" ht="25.5">
      <c r="A14" s="82" t="s">
        <v>10</v>
      </c>
      <c r="B14" s="82" t="s">
        <v>10</v>
      </c>
      <c r="C14" s="82" t="s">
        <v>10</v>
      </c>
      <c r="D14" s="86" t="s">
        <v>835</v>
      </c>
      <c r="E14" s="87" t="s">
        <v>836</v>
      </c>
      <c r="F14" s="103">
        <f>'ПР ОПД'!S15</f>
        <v>0.60476276371230742</v>
      </c>
      <c r="G14" s="103">
        <f>'ПР ОПД'!T15</f>
        <v>0.72</v>
      </c>
      <c r="H14" s="104">
        <v>0.63</v>
      </c>
      <c r="I14" s="104">
        <f t="shared" ref="I14:I78" si="0">H14*1.2</f>
        <v>0.75600000000000001</v>
      </c>
      <c r="J14" s="67"/>
      <c r="K14" s="67"/>
      <c r="L14" s="67"/>
    </row>
    <row r="15" spans="1:12" ht="25.5">
      <c r="A15" s="82" t="s">
        <v>10</v>
      </c>
      <c r="B15" s="82" t="s">
        <v>10</v>
      </c>
      <c r="C15" s="82" t="s">
        <v>837</v>
      </c>
      <c r="D15" s="86" t="s">
        <v>838</v>
      </c>
      <c r="E15" s="87" t="s">
        <v>839</v>
      </c>
      <c r="F15" s="103">
        <f>'ПР ОПД'!S16</f>
        <v>0.52</v>
      </c>
      <c r="G15" s="103">
        <f>'ПР ОПД'!T16</f>
        <v>0.624</v>
      </c>
      <c r="H15" s="104">
        <f>F15*105%</f>
        <v>0.54600000000000004</v>
      </c>
      <c r="I15" s="104">
        <f t="shared" si="0"/>
        <v>0.6552</v>
      </c>
      <c r="J15" s="106"/>
      <c r="K15" s="106"/>
      <c r="L15" s="106"/>
    </row>
    <row r="16" spans="1:12" ht="25.5">
      <c r="A16" s="82" t="s">
        <v>10</v>
      </c>
      <c r="B16" s="82" t="s">
        <v>10</v>
      </c>
      <c r="C16" s="82" t="s">
        <v>281</v>
      </c>
      <c r="D16" s="86" t="s">
        <v>840</v>
      </c>
      <c r="E16" s="87" t="s">
        <v>841</v>
      </c>
      <c r="F16" s="103">
        <f>'ПР ОПД'!S17</f>
        <v>0.44</v>
      </c>
      <c r="G16" s="103">
        <f>'ПР ОПД'!T17</f>
        <v>0.52800000000000002</v>
      </c>
      <c r="H16" s="104">
        <v>0.47</v>
      </c>
      <c r="I16" s="104">
        <v>0.56999999999999995</v>
      </c>
      <c r="J16" s="106"/>
      <c r="K16" s="106"/>
      <c r="L16" s="106"/>
    </row>
    <row r="17" spans="1:12" ht="25.5">
      <c r="A17" s="82" t="s">
        <v>10</v>
      </c>
      <c r="B17" s="82" t="s">
        <v>837</v>
      </c>
      <c r="C17" s="82"/>
      <c r="D17" s="86" t="s">
        <v>842</v>
      </c>
      <c r="E17" s="87" t="s">
        <v>836</v>
      </c>
      <c r="F17" s="103"/>
      <c r="G17" s="103"/>
      <c r="H17" s="104"/>
      <c r="I17" s="109">
        <f t="shared" si="0"/>
        <v>0</v>
      </c>
      <c r="J17" s="106"/>
      <c r="K17" s="106"/>
      <c r="L17" s="106"/>
    </row>
    <row r="18" spans="1:12" ht="38.25">
      <c r="A18" s="82" t="s">
        <v>10</v>
      </c>
      <c r="B18" s="82" t="s">
        <v>281</v>
      </c>
      <c r="C18" s="82"/>
      <c r="D18" s="86" t="s">
        <v>843</v>
      </c>
      <c r="E18" s="87"/>
      <c r="F18" s="103"/>
      <c r="G18" s="103"/>
      <c r="H18" s="104"/>
      <c r="I18" s="109">
        <f t="shared" si="0"/>
        <v>0</v>
      </c>
      <c r="J18" s="106"/>
      <c r="K18" s="106"/>
      <c r="L18" s="106"/>
    </row>
    <row r="19" spans="1:12" ht="20.25" customHeight="1">
      <c r="A19" s="82" t="s">
        <v>10</v>
      </c>
      <c r="B19" s="82" t="s">
        <v>281</v>
      </c>
      <c r="C19" s="82" t="s">
        <v>10</v>
      </c>
      <c r="D19" s="86" t="s">
        <v>835</v>
      </c>
      <c r="E19" s="87" t="s">
        <v>836</v>
      </c>
      <c r="F19" s="103">
        <f>'ПР ОПД'!S20</f>
        <v>12.416142872060933</v>
      </c>
      <c r="G19" s="103">
        <f>'ПР ОПД'!T20</f>
        <v>14.899371446473118</v>
      </c>
      <c r="H19" s="104">
        <v>13.05</v>
      </c>
      <c r="I19" s="104">
        <f t="shared" si="0"/>
        <v>15.66</v>
      </c>
      <c r="J19" s="106"/>
      <c r="K19" s="106"/>
      <c r="L19" s="106"/>
    </row>
    <row r="20" spans="1:12" ht="25.5">
      <c r="A20" s="82" t="s">
        <v>10</v>
      </c>
      <c r="B20" s="82" t="s">
        <v>281</v>
      </c>
      <c r="C20" s="82" t="s">
        <v>837</v>
      </c>
      <c r="D20" s="86" t="s">
        <v>838</v>
      </c>
      <c r="E20" s="87" t="s">
        <v>839</v>
      </c>
      <c r="F20" s="103">
        <f>'ПР ОПД'!S21</f>
        <v>1.6536000000000002</v>
      </c>
      <c r="G20" s="103">
        <f>'ПР ОПД'!T21</f>
        <v>1.9843200000000001</v>
      </c>
      <c r="H20" s="104">
        <f t="shared" ref="H20:H77" si="1">F20*105%</f>
        <v>1.7362800000000003</v>
      </c>
      <c r="I20" s="104">
        <v>2.09</v>
      </c>
      <c r="J20" s="106"/>
      <c r="K20" s="106"/>
      <c r="L20" s="106"/>
    </row>
    <row r="21" spans="1:12" ht="25.5">
      <c r="A21" s="82" t="s">
        <v>10</v>
      </c>
      <c r="B21" s="82" t="s">
        <v>281</v>
      </c>
      <c r="C21" s="82" t="s">
        <v>281</v>
      </c>
      <c r="D21" s="86" t="s">
        <v>840</v>
      </c>
      <c r="E21" s="87" t="s">
        <v>841</v>
      </c>
      <c r="F21" s="103">
        <f>'ПР ОПД'!S22</f>
        <v>1.6536000000000002</v>
      </c>
      <c r="G21" s="103">
        <f>'ПР ОПД'!T22</f>
        <v>1.9843200000000001</v>
      </c>
      <c r="H21" s="104">
        <f t="shared" si="1"/>
        <v>1.7362800000000003</v>
      </c>
      <c r="I21" s="104">
        <v>2.09</v>
      </c>
      <c r="J21" s="106"/>
      <c r="K21" s="106"/>
      <c r="L21" s="106"/>
    </row>
    <row r="22" spans="1:12" ht="25.5">
      <c r="A22" s="82" t="s">
        <v>10</v>
      </c>
      <c r="B22" s="82" t="s">
        <v>409</v>
      </c>
      <c r="C22" s="82"/>
      <c r="D22" s="86" t="s">
        <v>844</v>
      </c>
      <c r="E22" s="87" t="s">
        <v>845</v>
      </c>
      <c r="F22" s="103">
        <f>'ПР ОПД'!S23</f>
        <v>2.4335999999999998</v>
      </c>
      <c r="G22" s="103">
        <f>'ПР ОПД'!T23</f>
        <v>2.9203199999999998</v>
      </c>
      <c r="H22" s="104">
        <f t="shared" si="1"/>
        <v>2.5552799999999998</v>
      </c>
      <c r="I22" s="104">
        <v>3.08</v>
      </c>
      <c r="J22" s="106"/>
      <c r="K22" s="106"/>
      <c r="L22" s="106"/>
    </row>
    <row r="23" spans="1:12" ht="25.5">
      <c r="A23" s="82" t="s">
        <v>10</v>
      </c>
      <c r="B23" s="82" t="s">
        <v>427</v>
      </c>
      <c r="C23" s="82"/>
      <c r="D23" s="86" t="s">
        <v>846</v>
      </c>
      <c r="E23" s="87" t="s">
        <v>841</v>
      </c>
      <c r="F23" s="103">
        <f>'ПР ОПД'!S24</f>
        <v>2.1504562507524101</v>
      </c>
      <c r="G23" s="103">
        <f>'ПР ОПД'!T24</f>
        <v>2.5805475009028922</v>
      </c>
      <c r="H23" s="104">
        <f t="shared" si="1"/>
        <v>2.2579790632900307</v>
      </c>
      <c r="I23" s="104">
        <v>2.72</v>
      </c>
      <c r="J23" s="106"/>
      <c r="K23" s="106"/>
      <c r="L23" s="106"/>
    </row>
    <row r="24" spans="1:12" ht="18.75" customHeight="1">
      <c r="A24" s="82" t="s">
        <v>10</v>
      </c>
      <c r="B24" s="82" t="s">
        <v>443</v>
      </c>
      <c r="C24" s="82"/>
      <c r="D24" s="86" t="s">
        <v>847</v>
      </c>
      <c r="E24" s="87" t="s">
        <v>836</v>
      </c>
      <c r="F24" s="103"/>
      <c r="G24" s="103"/>
      <c r="H24" s="104"/>
      <c r="I24" s="109">
        <f t="shared" si="0"/>
        <v>0</v>
      </c>
      <c r="J24" s="106"/>
      <c r="K24" s="106"/>
      <c r="L24" s="106"/>
    </row>
    <row r="25" spans="1:12" ht="38.25">
      <c r="A25" s="82" t="s">
        <v>10</v>
      </c>
      <c r="B25" s="82" t="s">
        <v>848</v>
      </c>
      <c r="C25" s="82"/>
      <c r="D25" s="86" t="s">
        <v>849</v>
      </c>
      <c r="E25" s="87" t="s">
        <v>850</v>
      </c>
      <c r="F25" s="103">
        <f>'ПР ОПД'!S26</f>
        <v>0.9</v>
      </c>
      <c r="G25" s="103">
        <f>'ПР ОПД'!T26</f>
        <v>1.08</v>
      </c>
      <c r="H25" s="104">
        <f t="shared" si="1"/>
        <v>0.94500000000000006</v>
      </c>
      <c r="I25" s="110">
        <v>1.1399999999999999</v>
      </c>
      <c r="J25" s="106"/>
      <c r="K25" s="106"/>
      <c r="L25" s="106"/>
    </row>
    <row r="26" spans="1:12">
      <c r="A26" s="82" t="s">
        <v>837</v>
      </c>
      <c r="B26" s="82"/>
      <c r="C26" s="82"/>
      <c r="D26" s="86" t="s">
        <v>851</v>
      </c>
      <c r="E26" s="87"/>
      <c r="F26" s="103"/>
      <c r="G26" s="103"/>
      <c r="H26" s="104"/>
      <c r="I26" s="111">
        <f t="shared" si="0"/>
        <v>0</v>
      </c>
      <c r="J26" s="106"/>
      <c r="K26" s="106"/>
      <c r="L26" s="106"/>
    </row>
    <row r="27" spans="1:12" ht="38.25">
      <c r="A27" s="82" t="s">
        <v>837</v>
      </c>
      <c r="B27" s="82" t="s">
        <v>10</v>
      </c>
      <c r="C27" s="82"/>
      <c r="D27" s="86" t="s">
        <v>852</v>
      </c>
      <c r="E27" s="87"/>
      <c r="F27" s="103"/>
      <c r="G27" s="103"/>
      <c r="H27" s="104"/>
      <c r="I27" s="111">
        <f t="shared" si="0"/>
        <v>0</v>
      </c>
      <c r="J27" s="106"/>
      <c r="K27" s="106"/>
      <c r="L27" s="106"/>
    </row>
    <row r="28" spans="1:12" ht="15.75" customHeight="1">
      <c r="A28" s="82" t="s">
        <v>837</v>
      </c>
      <c r="B28" s="82" t="s">
        <v>10</v>
      </c>
      <c r="C28" s="82" t="s">
        <v>10</v>
      </c>
      <c r="D28" s="86" t="s">
        <v>835</v>
      </c>
      <c r="E28" s="87" t="s">
        <v>836</v>
      </c>
      <c r="F28" s="103">
        <f>'ПР ОПД'!S29</f>
        <v>2.6214309578096651</v>
      </c>
      <c r="G28" s="103">
        <f>'ПР ОПД'!T29</f>
        <v>3.14</v>
      </c>
      <c r="H28" s="104">
        <v>2.76</v>
      </c>
      <c r="I28" s="105">
        <v>3.32</v>
      </c>
      <c r="J28" s="106"/>
      <c r="K28" s="106"/>
      <c r="L28" s="106"/>
    </row>
    <row r="29" spans="1:12" ht="25.5">
      <c r="A29" s="82" t="s">
        <v>837</v>
      </c>
      <c r="B29" s="82" t="s">
        <v>10</v>
      </c>
      <c r="C29" s="82" t="s">
        <v>837</v>
      </c>
      <c r="D29" s="86" t="s">
        <v>838</v>
      </c>
      <c r="E29" s="87" t="s">
        <v>841</v>
      </c>
      <c r="F29" s="103">
        <f>'ПР ОПД'!S30</f>
        <v>2.6214309578096651</v>
      </c>
      <c r="G29" s="103">
        <f>'ПР ОПД'!T30</f>
        <v>3.14</v>
      </c>
      <c r="H29" s="104">
        <v>2.76</v>
      </c>
      <c r="I29" s="105">
        <v>3.32</v>
      </c>
      <c r="J29" s="106"/>
      <c r="K29" s="106"/>
      <c r="L29" s="106"/>
    </row>
    <row r="30" spans="1:12" ht="25.5">
      <c r="A30" s="82" t="s">
        <v>837</v>
      </c>
      <c r="B30" s="82" t="s">
        <v>10</v>
      </c>
      <c r="C30" s="82" t="s">
        <v>281</v>
      </c>
      <c r="D30" s="86" t="s">
        <v>840</v>
      </c>
      <c r="E30" s="87" t="s">
        <v>841</v>
      </c>
      <c r="F30" s="103">
        <f>'ПР ОПД'!S31</f>
        <v>1.8584315585611784</v>
      </c>
      <c r="G30" s="103">
        <f>'ПР ОПД'!T31</f>
        <v>2.2301178702734141</v>
      </c>
      <c r="H30" s="104">
        <v>1.96</v>
      </c>
      <c r="I30" s="104">
        <v>2.36</v>
      </c>
      <c r="J30" s="106"/>
      <c r="K30" s="106"/>
      <c r="L30" s="106"/>
    </row>
    <row r="31" spans="1:12" ht="25.5">
      <c r="A31" s="82" t="s">
        <v>837</v>
      </c>
      <c r="B31" s="82" t="s">
        <v>837</v>
      </c>
      <c r="C31" s="82"/>
      <c r="D31" s="86" t="s">
        <v>853</v>
      </c>
      <c r="E31" s="87"/>
      <c r="F31" s="103"/>
      <c r="G31" s="103"/>
      <c r="H31" s="104"/>
      <c r="I31" s="111">
        <f t="shared" si="0"/>
        <v>0</v>
      </c>
      <c r="J31" s="106"/>
      <c r="K31" s="106"/>
      <c r="L31" s="106"/>
    </row>
    <row r="32" spans="1:12" ht="17.25" customHeight="1">
      <c r="A32" s="82" t="s">
        <v>837</v>
      </c>
      <c r="B32" s="82" t="s">
        <v>837</v>
      </c>
      <c r="C32" s="82" t="s">
        <v>10</v>
      </c>
      <c r="D32" s="86" t="s">
        <v>835</v>
      </c>
      <c r="E32" s="87" t="s">
        <v>836</v>
      </c>
      <c r="F32" s="103">
        <f>'ПР ОПД'!S33</f>
        <v>2.1389110885029892</v>
      </c>
      <c r="G32" s="103">
        <f>'ПР ОПД'!T33</f>
        <v>2.5666933062035868</v>
      </c>
      <c r="H32" s="104">
        <f t="shared" si="1"/>
        <v>2.2458566429281386</v>
      </c>
      <c r="I32" s="104">
        <f t="shared" si="0"/>
        <v>2.6950279715137664</v>
      </c>
      <c r="J32" s="106"/>
      <c r="K32" s="106"/>
      <c r="L32" s="106"/>
    </row>
    <row r="33" spans="1:12" ht="25.5">
      <c r="A33" s="82" t="s">
        <v>837</v>
      </c>
      <c r="B33" s="82" t="s">
        <v>837</v>
      </c>
      <c r="C33" s="82" t="s">
        <v>837</v>
      </c>
      <c r="D33" s="86" t="s">
        <v>838</v>
      </c>
      <c r="E33" s="87" t="s">
        <v>841</v>
      </c>
      <c r="F33" s="103">
        <f>'ПР ОПД'!S34</f>
        <v>2.1389110885029892</v>
      </c>
      <c r="G33" s="103">
        <f>'ПР ОПД'!T34</f>
        <v>2.5666933062035868</v>
      </c>
      <c r="H33" s="104">
        <f t="shared" si="1"/>
        <v>2.2458566429281386</v>
      </c>
      <c r="I33" s="104">
        <f t="shared" si="0"/>
        <v>2.6950279715137664</v>
      </c>
      <c r="J33" s="106"/>
      <c r="K33" s="106"/>
      <c r="L33" s="106"/>
    </row>
    <row r="34" spans="1:12" ht="25.5">
      <c r="A34" s="82" t="s">
        <v>837</v>
      </c>
      <c r="B34" s="82" t="s">
        <v>837</v>
      </c>
      <c r="C34" s="82" t="s">
        <v>281</v>
      </c>
      <c r="D34" s="86" t="s">
        <v>840</v>
      </c>
      <c r="E34" s="87" t="s">
        <v>841</v>
      </c>
      <c r="F34" s="103">
        <f>'ПР ОПД'!S35</f>
        <v>1.4363540092661766</v>
      </c>
      <c r="G34" s="103">
        <f>'ПР ОПД'!T35</f>
        <v>1.73</v>
      </c>
      <c r="H34" s="104">
        <v>1.52</v>
      </c>
      <c r="I34" s="105">
        <v>1.83</v>
      </c>
      <c r="J34" s="106"/>
      <c r="K34" s="106"/>
      <c r="L34" s="106"/>
    </row>
    <row r="35" spans="1:12" ht="25.5">
      <c r="A35" s="82" t="s">
        <v>837</v>
      </c>
      <c r="B35" s="82" t="s">
        <v>281</v>
      </c>
      <c r="C35" s="82"/>
      <c r="D35" s="86" t="s">
        <v>854</v>
      </c>
      <c r="E35" s="87" t="s">
        <v>836</v>
      </c>
      <c r="F35" s="103"/>
      <c r="G35" s="103"/>
      <c r="H35" s="104"/>
      <c r="I35" s="111">
        <f t="shared" si="0"/>
        <v>0</v>
      </c>
      <c r="J35" s="106"/>
      <c r="K35" s="106"/>
      <c r="L35" s="106"/>
    </row>
    <row r="36" spans="1:12" ht="51">
      <c r="A36" s="82" t="s">
        <v>837</v>
      </c>
      <c r="B36" s="82" t="s">
        <v>409</v>
      </c>
      <c r="C36" s="82"/>
      <c r="D36" s="86" t="s">
        <v>855</v>
      </c>
      <c r="E36" s="87"/>
      <c r="F36" s="103"/>
      <c r="G36" s="103"/>
      <c r="H36" s="104"/>
      <c r="I36" s="111">
        <f t="shared" si="0"/>
        <v>0</v>
      </c>
      <c r="J36" s="106"/>
      <c r="K36" s="106"/>
      <c r="L36" s="106"/>
    </row>
    <row r="37" spans="1:12" ht="25.5">
      <c r="A37" s="82" t="s">
        <v>837</v>
      </c>
      <c r="B37" s="82" t="s">
        <v>409</v>
      </c>
      <c r="C37" s="82" t="s">
        <v>10</v>
      </c>
      <c r="D37" s="86" t="s">
        <v>835</v>
      </c>
      <c r="E37" s="87" t="s">
        <v>836</v>
      </c>
      <c r="F37" s="103">
        <f>'ПР ОПД'!S38</f>
        <v>14.527549309322655</v>
      </c>
      <c r="G37" s="103">
        <f>'ПР ОПД'!T38</f>
        <v>17.440000000000001</v>
      </c>
      <c r="H37" s="104">
        <v>15.26</v>
      </c>
      <c r="I37" s="105">
        <v>18.32</v>
      </c>
      <c r="J37" s="106"/>
      <c r="K37" s="106"/>
      <c r="L37" s="106"/>
    </row>
    <row r="38" spans="1:12" ht="25.5">
      <c r="A38" s="82" t="s">
        <v>837</v>
      </c>
      <c r="B38" s="82" t="s">
        <v>409</v>
      </c>
      <c r="C38" s="82" t="s">
        <v>837</v>
      </c>
      <c r="D38" s="86" t="s">
        <v>838</v>
      </c>
      <c r="E38" s="87" t="s">
        <v>841</v>
      </c>
      <c r="F38" s="103">
        <f>'ПР ОПД'!S39</f>
        <v>4.2119999999999997</v>
      </c>
      <c r="G38" s="103">
        <f>'ПР ОПД'!T39</f>
        <v>5.0543999999999993</v>
      </c>
      <c r="H38" s="104">
        <f t="shared" si="1"/>
        <v>4.4226000000000001</v>
      </c>
      <c r="I38" s="104">
        <f t="shared" si="0"/>
        <v>5.3071200000000003</v>
      </c>
      <c r="J38" s="106"/>
      <c r="K38" s="106"/>
      <c r="L38" s="106"/>
    </row>
    <row r="39" spans="1:12" ht="25.5">
      <c r="A39" s="82" t="s">
        <v>837</v>
      </c>
      <c r="B39" s="82" t="s">
        <v>409</v>
      </c>
      <c r="C39" s="82" t="s">
        <v>281</v>
      </c>
      <c r="D39" s="86" t="s">
        <v>840</v>
      </c>
      <c r="E39" s="87" t="s">
        <v>841</v>
      </c>
      <c r="F39" s="103">
        <f>'ПР ОПД'!S40</f>
        <v>2.7871379924484105</v>
      </c>
      <c r="G39" s="103">
        <f>'ПР ОПД'!T40</f>
        <v>3.35</v>
      </c>
      <c r="H39" s="104">
        <f t="shared" si="1"/>
        <v>2.9264948920708314</v>
      </c>
      <c r="I39" s="105">
        <v>3.52</v>
      </c>
      <c r="J39" s="106"/>
      <c r="K39" s="106"/>
      <c r="L39" s="106"/>
    </row>
    <row r="40" spans="1:12" ht="38.25">
      <c r="A40" s="82" t="s">
        <v>837</v>
      </c>
      <c r="B40" s="82" t="s">
        <v>427</v>
      </c>
      <c r="C40" s="82"/>
      <c r="D40" s="86" t="s">
        <v>856</v>
      </c>
      <c r="E40" s="87"/>
      <c r="F40" s="103"/>
      <c r="G40" s="103"/>
      <c r="H40" s="104"/>
      <c r="I40" s="111">
        <f t="shared" si="0"/>
        <v>0</v>
      </c>
      <c r="J40" s="106"/>
      <c r="K40" s="106"/>
      <c r="L40" s="106"/>
    </row>
    <row r="41" spans="1:12" ht="25.5">
      <c r="A41" s="82" t="s">
        <v>837</v>
      </c>
      <c r="B41" s="82" t="s">
        <v>427</v>
      </c>
      <c r="C41" s="82" t="s">
        <v>10</v>
      </c>
      <c r="D41" s="86" t="s">
        <v>835</v>
      </c>
      <c r="E41" s="87" t="s">
        <v>836</v>
      </c>
      <c r="F41" s="103">
        <f>'ПР ОПД'!S42</f>
        <v>2.2805091078561794</v>
      </c>
      <c r="G41" s="103">
        <f>'ПР ОПД'!T42</f>
        <v>2.7366109294274152</v>
      </c>
      <c r="H41" s="104">
        <v>2.4</v>
      </c>
      <c r="I41" s="104">
        <f t="shared" si="0"/>
        <v>2.88</v>
      </c>
      <c r="J41" s="106"/>
      <c r="K41" s="106"/>
      <c r="L41" s="106"/>
    </row>
    <row r="42" spans="1:12" ht="25.5">
      <c r="A42" s="82" t="s">
        <v>837</v>
      </c>
      <c r="B42" s="82" t="s">
        <v>427</v>
      </c>
      <c r="C42" s="82" t="s">
        <v>837</v>
      </c>
      <c r="D42" s="86" t="s">
        <v>838</v>
      </c>
      <c r="E42" s="87" t="s">
        <v>841</v>
      </c>
      <c r="F42" s="103">
        <f>'ПР ОПД'!S43</f>
        <v>2.0175999999999998</v>
      </c>
      <c r="G42" s="103">
        <f>'ПР ОПД'!T43</f>
        <v>2.4211199999999997</v>
      </c>
      <c r="H42" s="104">
        <v>2.13</v>
      </c>
      <c r="I42" s="104">
        <f t="shared" si="0"/>
        <v>2.5559999999999996</v>
      </c>
      <c r="J42" s="106"/>
      <c r="K42" s="106"/>
      <c r="L42" s="106"/>
    </row>
    <row r="43" spans="1:12" ht="25.5">
      <c r="A43" s="82" t="s">
        <v>837</v>
      </c>
      <c r="B43" s="82" t="s">
        <v>427</v>
      </c>
      <c r="C43" s="82" t="s">
        <v>281</v>
      </c>
      <c r="D43" s="86" t="s">
        <v>840</v>
      </c>
      <c r="E43" s="87" t="s">
        <v>841</v>
      </c>
      <c r="F43" s="103">
        <f>'ПР ОПД'!S44</f>
        <v>1.6</v>
      </c>
      <c r="G43" s="103">
        <f>'ПР ОПД'!T44</f>
        <v>1.92</v>
      </c>
      <c r="H43" s="104">
        <f t="shared" si="1"/>
        <v>1.6800000000000002</v>
      </c>
      <c r="I43" s="104">
        <f t="shared" si="0"/>
        <v>2.016</v>
      </c>
      <c r="J43" s="106"/>
      <c r="K43" s="106"/>
      <c r="L43" s="106"/>
    </row>
    <row r="44" spans="1:12" ht="25.5">
      <c r="A44" s="82" t="s">
        <v>837</v>
      </c>
      <c r="B44" s="82" t="s">
        <v>443</v>
      </c>
      <c r="C44" s="82"/>
      <c r="D44" s="86" t="s">
        <v>857</v>
      </c>
      <c r="E44" s="87" t="s">
        <v>845</v>
      </c>
      <c r="F44" s="103">
        <f>'ПР ОПД'!S45</f>
        <v>5.4287999999999998</v>
      </c>
      <c r="G44" s="103">
        <f>'ПР ОПД'!T45</f>
        <v>6.52</v>
      </c>
      <c r="H44" s="104">
        <v>5.71</v>
      </c>
      <c r="I44" s="105">
        <v>6.86</v>
      </c>
      <c r="J44" s="106"/>
      <c r="K44" s="106"/>
      <c r="L44" s="106"/>
    </row>
    <row r="45" spans="1:12" ht="25.5">
      <c r="A45" s="82" t="s">
        <v>837</v>
      </c>
      <c r="B45" s="82" t="s">
        <v>848</v>
      </c>
      <c r="C45" s="82"/>
      <c r="D45" s="86" t="s">
        <v>858</v>
      </c>
      <c r="E45" s="87" t="s">
        <v>841</v>
      </c>
      <c r="F45" s="103">
        <f>'ПР ОПД'!S46</f>
        <v>7.5175984423508009</v>
      </c>
      <c r="G45" s="103">
        <f>'ПР ОПД'!T46</f>
        <v>9.0211181308209607</v>
      </c>
      <c r="H45" s="104">
        <v>7.9</v>
      </c>
      <c r="I45" s="104">
        <f t="shared" si="0"/>
        <v>9.48</v>
      </c>
      <c r="J45" s="106"/>
      <c r="K45" s="106"/>
      <c r="L45" s="106"/>
    </row>
    <row r="46" spans="1:12" ht="25.5">
      <c r="A46" s="82" t="s">
        <v>837</v>
      </c>
      <c r="B46" s="82" t="s">
        <v>859</v>
      </c>
      <c r="C46" s="82"/>
      <c r="D46" s="86" t="s">
        <v>860</v>
      </c>
      <c r="E46" s="87" t="s">
        <v>836</v>
      </c>
      <c r="F46" s="103">
        <f>'ПР ОПД'!S47</f>
        <v>0.17680000000000001</v>
      </c>
      <c r="G46" s="103">
        <f>'ПР ОПД'!T47</f>
        <v>0.22</v>
      </c>
      <c r="H46" s="104">
        <f t="shared" si="1"/>
        <v>0.18564000000000003</v>
      </c>
      <c r="I46" s="105">
        <v>0.23</v>
      </c>
      <c r="J46" s="106"/>
      <c r="K46" s="106"/>
      <c r="L46" s="106"/>
    </row>
    <row r="47" spans="1:12" ht="25.5">
      <c r="A47" s="82" t="s">
        <v>837</v>
      </c>
      <c r="B47" s="82" t="s">
        <v>861</v>
      </c>
      <c r="C47" s="82"/>
      <c r="D47" s="86" t="s">
        <v>862</v>
      </c>
      <c r="E47" s="87" t="s">
        <v>836</v>
      </c>
      <c r="F47" s="103">
        <f>'ПР ОПД'!S48</f>
        <v>0.92904599748280337</v>
      </c>
      <c r="G47" s="103">
        <f>'ПР ОПД'!T48</f>
        <v>1.1200000000000001</v>
      </c>
      <c r="H47" s="104">
        <f t="shared" si="1"/>
        <v>0.9754982973569436</v>
      </c>
      <c r="I47" s="105">
        <v>1.18</v>
      </c>
      <c r="J47" s="106"/>
      <c r="K47" s="106"/>
      <c r="L47" s="106"/>
    </row>
    <row r="48" spans="1:12" ht="25.5">
      <c r="A48" s="82" t="s">
        <v>837</v>
      </c>
      <c r="B48" s="82" t="s">
        <v>863</v>
      </c>
      <c r="C48" s="82"/>
      <c r="D48" s="86" t="s">
        <v>864</v>
      </c>
      <c r="E48" s="87" t="s">
        <v>865</v>
      </c>
      <c r="F48" s="103">
        <f>'ПР ОПД'!S49</f>
        <v>27.94</v>
      </c>
      <c r="G48" s="103">
        <f>'ПР ОПД'!T49</f>
        <v>33.527999999999999</v>
      </c>
      <c r="H48" s="104">
        <f t="shared" si="1"/>
        <v>29.337000000000003</v>
      </c>
      <c r="I48" s="104">
        <v>35.21</v>
      </c>
      <c r="J48" s="106"/>
      <c r="K48" s="106"/>
      <c r="L48" s="106"/>
    </row>
    <row r="49" spans="1:12" ht="30" customHeight="1">
      <c r="A49" s="82" t="s">
        <v>837</v>
      </c>
      <c r="B49" s="82" t="s">
        <v>866</v>
      </c>
      <c r="C49" s="82"/>
      <c r="D49" s="86" t="s">
        <v>867</v>
      </c>
      <c r="E49" s="87" t="s">
        <v>865</v>
      </c>
      <c r="F49" s="103">
        <f>'ПР ОПД'!S50</f>
        <v>31.42015906179871</v>
      </c>
      <c r="G49" s="103">
        <f>'ПР ОПД'!T50</f>
        <v>37.704190874158449</v>
      </c>
      <c r="H49" s="104">
        <v>33</v>
      </c>
      <c r="I49" s="104">
        <f t="shared" si="0"/>
        <v>39.6</v>
      </c>
      <c r="J49" s="106"/>
      <c r="K49" s="106"/>
      <c r="L49" s="106"/>
    </row>
    <row r="50" spans="1:12" ht="25.5">
      <c r="A50" s="82" t="s">
        <v>837</v>
      </c>
      <c r="B50" s="82" t="s">
        <v>868</v>
      </c>
      <c r="C50" s="82"/>
      <c r="D50" s="86" t="s">
        <v>869</v>
      </c>
      <c r="E50" s="87" t="s">
        <v>836</v>
      </c>
      <c r="F50" s="103">
        <f>'ПР ОПД'!S51</f>
        <v>8.4120089530853406</v>
      </c>
      <c r="G50" s="103">
        <f>'ПР ОПД'!T51</f>
        <v>10.094410743702408</v>
      </c>
      <c r="H50" s="104">
        <f t="shared" si="1"/>
        <v>8.8326094007396083</v>
      </c>
      <c r="I50" s="104">
        <f t="shared" si="0"/>
        <v>10.59913128088753</v>
      </c>
      <c r="J50" s="106"/>
      <c r="K50" s="106"/>
      <c r="L50" s="106"/>
    </row>
    <row r="51" spans="1:12" ht="25.5">
      <c r="A51" s="82" t="s">
        <v>837</v>
      </c>
      <c r="B51" s="82" t="s">
        <v>870</v>
      </c>
      <c r="C51" s="82"/>
      <c r="D51" s="86" t="s">
        <v>871</v>
      </c>
      <c r="E51" s="87"/>
      <c r="F51" s="103"/>
      <c r="G51" s="103"/>
      <c r="H51" s="104"/>
      <c r="I51" s="111">
        <f t="shared" si="0"/>
        <v>0</v>
      </c>
      <c r="J51" s="106"/>
      <c r="K51" s="106"/>
      <c r="L51" s="106"/>
    </row>
    <row r="52" spans="1:12" ht="38.25">
      <c r="A52" s="82" t="s">
        <v>837</v>
      </c>
      <c r="B52" s="82" t="s">
        <v>870</v>
      </c>
      <c r="C52" s="82" t="s">
        <v>10</v>
      </c>
      <c r="D52" s="86" t="s">
        <v>872</v>
      </c>
      <c r="E52" s="87" t="s">
        <v>873</v>
      </c>
      <c r="F52" s="103">
        <f>'ПР ОПД'!S53</f>
        <v>11.822246143406904</v>
      </c>
      <c r="G52" s="103">
        <f>'ПР ОПД'!T53</f>
        <v>14.18</v>
      </c>
      <c r="H52" s="104">
        <v>12.42</v>
      </c>
      <c r="I52" s="105">
        <v>14.91</v>
      </c>
      <c r="J52" s="106"/>
      <c r="K52" s="106"/>
      <c r="L52" s="106"/>
    </row>
    <row r="53" spans="1:12" ht="25.5">
      <c r="A53" s="82" t="s">
        <v>837</v>
      </c>
      <c r="B53" s="82" t="s">
        <v>870</v>
      </c>
      <c r="C53" s="82" t="s">
        <v>837</v>
      </c>
      <c r="D53" s="86" t="s">
        <v>874</v>
      </c>
      <c r="E53" s="87" t="s">
        <v>873</v>
      </c>
      <c r="F53" s="103">
        <f>'ПР ОПД'!S54</f>
        <v>4.5599999999999996</v>
      </c>
      <c r="G53" s="103">
        <f>'ПР ОПД'!T54</f>
        <v>5.4719999999999995</v>
      </c>
      <c r="H53" s="104">
        <f t="shared" si="1"/>
        <v>4.7879999999999994</v>
      </c>
      <c r="I53" s="104">
        <f t="shared" si="0"/>
        <v>5.7455999999999987</v>
      </c>
      <c r="J53" s="106"/>
      <c r="K53" s="106"/>
      <c r="L53" s="106"/>
    </row>
    <row r="54" spans="1:12">
      <c r="A54" s="82" t="s">
        <v>281</v>
      </c>
      <c r="B54" s="82"/>
      <c r="C54" s="82"/>
      <c r="D54" s="86" t="s">
        <v>875</v>
      </c>
      <c r="E54" s="87"/>
      <c r="F54" s="103"/>
      <c r="G54" s="103"/>
      <c r="H54" s="104"/>
      <c r="I54" s="111">
        <f t="shared" si="0"/>
        <v>0</v>
      </c>
      <c r="J54" s="106"/>
      <c r="K54" s="106"/>
      <c r="L54" s="106"/>
    </row>
    <row r="55" spans="1:12" ht="25.5">
      <c r="A55" s="82" t="s">
        <v>281</v>
      </c>
      <c r="B55" s="82" t="s">
        <v>10</v>
      </c>
      <c r="C55" s="82"/>
      <c r="D55" s="86" t="s">
        <v>876</v>
      </c>
      <c r="E55" s="87"/>
      <c r="F55" s="103"/>
      <c r="G55" s="103"/>
      <c r="H55" s="104"/>
      <c r="I55" s="111">
        <f t="shared" si="0"/>
        <v>0</v>
      </c>
      <c r="J55" s="106"/>
      <c r="K55" s="106"/>
      <c r="L55" s="106"/>
    </row>
    <row r="56" spans="1:12" s="42" customFormat="1" ht="15.75" customHeight="1">
      <c r="A56" s="82" t="s">
        <v>281</v>
      </c>
      <c r="B56" s="82" t="s">
        <v>10</v>
      </c>
      <c r="C56" s="82" t="s">
        <v>10</v>
      </c>
      <c r="D56" s="86" t="s">
        <v>877</v>
      </c>
      <c r="E56" s="87" t="s">
        <v>836</v>
      </c>
      <c r="F56" s="103">
        <f>'ПР ОПД'!S57</f>
        <v>2.3296000000000001</v>
      </c>
      <c r="G56" s="103">
        <f>'ПР ОПД'!T57</f>
        <v>2.7955200000000002</v>
      </c>
      <c r="H56" s="104">
        <f t="shared" si="1"/>
        <v>2.4460800000000003</v>
      </c>
      <c r="I56" s="104">
        <f t="shared" si="0"/>
        <v>2.9352960000000001</v>
      </c>
      <c r="J56" s="106"/>
      <c r="K56" s="106"/>
      <c r="L56" s="106"/>
    </row>
    <row r="57" spans="1:12" s="42" customFormat="1" ht="15.75" customHeight="1">
      <c r="A57" s="82" t="s">
        <v>281</v>
      </c>
      <c r="B57" s="82" t="s">
        <v>10</v>
      </c>
      <c r="C57" s="82" t="s">
        <v>837</v>
      </c>
      <c r="D57" s="86" t="s">
        <v>878</v>
      </c>
      <c r="E57" s="87" t="s">
        <v>836</v>
      </c>
      <c r="F57" s="103">
        <f>'ПР ОПД'!S58</f>
        <v>3.0190599282235402</v>
      </c>
      <c r="G57" s="103">
        <f>'ПР ОПД'!T58</f>
        <v>3.6228719138682481</v>
      </c>
      <c r="H57" s="104">
        <v>3.18</v>
      </c>
      <c r="I57" s="104">
        <f t="shared" si="0"/>
        <v>3.8159999999999998</v>
      </c>
      <c r="J57" s="106"/>
      <c r="K57" s="106"/>
      <c r="L57" s="106"/>
    </row>
    <row r="58" spans="1:12" s="42" customFormat="1" ht="25.5">
      <c r="A58" s="82" t="s">
        <v>281</v>
      </c>
      <c r="B58" s="82" t="s">
        <v>10</v>
      </c>
      <c r="C58" s="82" t="s">
        <v>281</v>
      </c>
      <c r="D58" s="86" t="s">
        <v>879</v>
      </c>
      <c r="E58" s="87" t="s">
        <v>836</v>
      </c>
      <c r="F58" s="103">
        <f>'ПР ОПД'!S59</f>
        <v>4.3518470408404992</v>
      </c>
      <c r="G58" s="103">
        <f>'ПР ОПД'!T59</f>
        <v>5.2222164490085987</v>
      </c>
      <c r="H58" s="104">
        <f t="shared" si="1"/>
        <v>4.5694393928825248</v>
      </c>
      <c r="I58" s="104">
        <v>5.49</v>
      </c>
      <c r="J58" s="106"/>
      <c r="K58" s="106"/>
      <c r="L58" s="106"/>
    </row>
    <row r="59" spans="1:12" s="42" customFormat="1" ht="29.25" customHeight="1">
      <c r="A59" s="82" t="s">
        <v>281</v>
      </c>
      <c r="B59" s="82" t="s">
        <v>10</v>
      </c>
      <c r="C59" s="82" t="s">
        <v>409</v>
      </c>
      <c r="D59" s="86" t="s">
        <v>880</v>
      </c>
      <c r="E59" s="87" t="s">
        <v>836</v>
      </c>
      <c r="F59" s="103">
        <f>'ПР ОПД'!S60</f>
        <v>6.19</v>
      </c>
      <c r="G59" s="103">
        <f>'ПР ОПД'!T60</f>
        <v>7.4279999999999999</v>
      </c>
      <c r="H59" s="104">
        <f t="shared" si="1"/>
        <v>6.4995000000000003</v>
      </c>
      <c r="I59" s="104">
        <f t="shared" si="0"/>
        <v>7.7994000000000003</v>
      </c>
      <c r="J59" s="106"/>
      <c r="K59" s="106"/>
      <c r="L59" s="106"/>
    </row>
    <row r="60" spans="1:12" s="42" customFormat="1" ht="15.75" customHeight="1">
      <c r="A60" s="82" t="s">
        <v>281</v>
      </c>
      <c r="B60" s="82" t="s">
        <v>10</v>
      </c>
      <c r="C60" s="82" t="s">
        <v>427</v>
      </c>
      <c r="D60" s="86" t="s">
        <v>881</v>
      </c>
      <c r="E60" s="87" t="s">
        <v>836</v>
      </c>
      <c r="F60" s="103">
        <f>'ПР ОПД'!S61</f>
        <v>6.3752000000000004</v>
      </c>
      <c r="G60" s="103">
        <f>'ПР ОПД'!T61</f>
        <v>7.66</v>
      </c>
      <c r="H60" s="104">
        <v>6.7</v>
      </c>
      <c r="I60" s="105">
        <v>8.0399999999999991</v>
      </c>
      <c r="J60" s="106"/>
      <c r="K60" s="106"/>
      <c r="L60" s="106"/>
    </row>
    <row r="61" spans="1:12" s="42" customFormat="1" ht="16.5" customHeight="1">
      <c r="A61" s="82" t="s">
        <v>281</v>
      </c>
      <c r="B61" s="82" t="s">
        <v>10</v>
      </c>
      <c r="C61" s="82" t="s">
        <v>443</v>
      </c>
      <c r="D61" s="86" t="s">
        <v>882</v>
      </c>
      <c r="E61" s="87" t="s">
        <v>836</v>
      </c>
      <c r="F61" s="103">
        <f>'ПР ОПД'!S62</f>
        <v>7.6856</v>
      </c>
      <c r="G61" s="103">
        <f>'ПР ОПД'!T62</f>
        <v>9.23</v>
      </c>
      <c r="H61" s="104">
        <v>8.08</v>
      </c>
      <c r="I61" s="105">
        <v>9.6999999999999993</v>
      </c>
      <c r="J61" s="106"/>
      <c r="K61" s="106"/>
      <c r="L61" s="106"/>
    </row>
    <row r="62" spans="1:12" s="42" customFormat="1" ht="41.25" customHeight="1">
      <c r="A62" s="82" t="s">
        <v>281</v>
      </c>
      <c r="B62" s="82" t="s">
        <v>837</v>
      </c>
      <c r="C62" s="82"/>
      <c r="D62" s="112" t="s">
        <v>883</v>
      </c>
      <c r="E62" s="87"/>
      <c r="F62" s="103"/>
      <c r="G62" s="103"/>
      <c r="H62" s="104"/>
      <c r="I62" s="111">
        <f t="shared" si="0"/>
        <v>0</v>
      </c>
      <c r="J62" s="106"/>
      <c r="K62" s="106"/>
      <c r="L62" s="106"/>
    </row>
    <row r="63" spans="1:12" s="42" customFormat="1" ht="18.75" customHeight="1">
      <c r="A63" s="82" t="s">
        <v>281</v>
      </c>
      <c r="B63" s="82" t="s">
        <v>837</v>
      </c>
      <c r="C63" s="82" t="s">
        <v>10</v>
      </c>
      <c r="D63" s="86" t="s">
        <v>835</v>
      </c>
      <c r="E63" s="87" t="s">
        <v>836</v>
      </c>
      <c r="F63" s="103">
        <f>'ПР ОПД'!S64</f>
        <v>7.9573332986155032</v>
      </c>
      <c r="G63" s="103">
        <f>'ПР ОПД'!T64</f>
        <v>9.5487999583386038</v>
      </c>
      <c r="H63" s="104">
        <f t="shared" si="1"/>
        <v>8.3551999635462781</v>
      </c>
      <c r="I63" s="104">
        <v>10.039999999999999</v>
      </c>
    </row>
    <row r="64" spans="1:12" s="42" customFormat="1" ht="25.5">
      <c r="A64" s="82" t="s">
        <v>281</v>
      </c>
      <c r="B64" s="82" t="s">
        <v>837</v>
      </c>
      <c r="C64" s="82" t="s">
        <v>837</v>
      </c>
      <c r="D64" s="86" t="s">
        <v>884</v>
      </c>
      <c r="E64" s="87" t="s">
        <v>836</v>
      </c>
      <c r="F64" s="103">
        <f>'ПР ОПД'!S65</f>
        <v>10.610004107217721</v>
      </c>
      <c r="G64" s="103">
        <f>'ПР ОПД'!T65</f>
        <v>12.732004928661265</v>
      </c>
      <c r="H64" s="104">
        <f t="shared" si="1"/>
        <v>11.140504312578608</v>
      </c>
      <c r="I64" s="104">
        <f t="shared" si="0"/>
        <v>13.368605175094329</v>
      </c>
    </row>
    <row r="65" spans="1:9" s="42" customFormat="1" ht="25.5">
      <c r="A65" s="82" t="s">
        <v>281</v>
      </c>
      <c r="B65" s="82" t="s">
        <v>837</v>
      </c>
      <c r="C65" s="82" t="s">
        <v>281</v>
      </c>
      <c r="D65" s="86" t="s">
        <v>885</v>
      </c>
      <c r="E65" s="87" t="s">
        <v>841</v>
      </c>
      <c r="F65" s="103">
        <f>'ПР ОПД'!S66</f>
        <v>4.5599999999999996</v>
      </c>
      <c r="G65" s="103">
        <f>'ПР ОПД'!T66</f>
        <v>5.4719999999999995</v>
      </c>
      <c r="H65" s="104">
        <f t="shared" si="1"/>
        <v>4.7879999999999994</v>
      </c>
      <c r="I65" s="104">
        <f t="shared" si="0"/>
        <v>5.7455999999999987</v>
      </c>
    </row>
    <row r="66" spans="1:9" s="42" customFormat="1" ht="25.5">
      <c r="A66" s="82" t="s">
        <v>281</v>
      </c>
      <c r="B66" s="82" t="s">
        <v>281</v>
      </c>
      <c r="C66" s="82"/>
      <c r="D66" s="86" t="s">
        <v>886</v>
      </c>
      <c r="E66" s="87" t="s">
        <v>841</v>
      </c>
      <c r="F66" s="103">
        <f>'ПР ОПД'!S67</f>
        <v>4.2442053810444298</v>
      </c>
      <c r="G66" s="103">
        <f>'ПР ОПД'!T67</f>
        <v>5.0930464572533154</v>
      </c>
      <c r="H66" s="104">
        <f t="shared" si="1"/>
        <v>4.4564156500966519</v>
      </c>
      <c r="I66" s="104">
        <v>5.36</v>
      </c>
    </row>
    <row r="67" spans="1:9" ht="25.5">
      <c r="A67" s="82" t="s">
        <v>281</v>
      </c>
      <c r="B67" s="82" t="s">
        <v>409</v>
      </c>
      <c r="C67" s="82"/>
      <c r="D67" s="86" t="s">
        <v>887</v>
      </c>
      <c r="E67" s="87" t="s">
        <v>888</v>
      </c>
      <c r="F67" s="103">
        <f>'ПР ОПД'!S68</f>
        <v>12.272000000000002</v>
      </c>
      <c r="G67" s="103">
        <f>'ПР ОПД'!T68</f>
        <v>14.72</v>
      </c>
      <c r="H67" s="104">
        <f t="shared" si="1"/>
        <v>12.885600000000002</v>
      </c>
      <c r="I67" s="105">
        <v>15.47</v>
      </c>
    </row>
    <row r="68" spans="1:9" ht="51">
      <c r="A68" s="82" t="s">
        <v>281</v>
      </c>
      <c r="B68" s="82" t="s">
        <v>427</v>
      </c>
      <c r="C68" s="82"/>
      <c r="D68" s="86" t="s">
        <v>889</v>
      </c>
      <c r="E68" s="87"/>
      <c r="F68" s="103"/>
      <c r="G68" s="103"/>
      <c r="H68" s="104"/>
      <c r="I68" s="111">
        <f t="shared" si="0"/>
        <v>0</v>
      </c>
    </row>
    <row r="69" spans="1:9" ht="25.5">
      <c r="A69" s="82" t="s">
        <v>281</v>
      </c>
      <c r="B69" s="82" t="s">
        <v>427</v>
      </c>
      <c r="C69" s="82" t="s">
        <v>10</v>
      </c>
      <c r="D69" s="86" t="s">
        <v>890</v>
      </c>
      <c r="E69" s="87" t="s">
        <v>891</v>
      </c>
      <c r="F69" s="103">
        <f>'ПР ОПД'!S70</f>
        <v>9.6303999999999998</v>
      </c>
      <c r="G69" s="103">
        <f>'ПР ОПД'!T70</f>
        <v>11.556479999999999</v>
      </c>
      <c r="H69" s="104">
        <v>10.119999999999999</v>
      </c>
      <c r="I69" s="104">
        <v>12.15</v>
      </c>
    </row>
    <row r="70" spans="1:9" ht="25.5">
      <c r="A70" s="82" t="s">
        <v>281</v>
      </c>
      <c r="B70" s="82" t="s">
        <v>427</v>
      </c>
      <c r="C70" s="82" t="s">
        <v>837</v>
      </c>
      <c r="D70" s="86" t="s">
        <v>892</v>
      </c>
      <c r="E70" s="87" t="s">
        <v>893</v>
      </c>
      <c r="F70" s="103">
        <f>'ПР ОПД'!S71</f>
        <v>13.262674915819934</v>
      </c>
      <c r="G70" s="103">
        <f>'ПР ОПД'!T71</f>
        <v>15.91</v>
      </c>
      <c r="H70" s="104">
        <f t="shared" si="1"/>
        <v>13.925808661610931</v>
      </c>
      <c r="I70" s="105">
        <v>16.72</v>
      </c>
    </row>
    <row r="71" spans="1:9" ht="51">
      <c r="A71" s="82" t="s">
        <v>281</v>
      </c>
      <c r="B71" s="82" t="s">
        <v>443</v>
      </c>
      <c r="C71" s="82"/>
      <c r="D71" s="86" t="s">
        <v>894</v>
      </c>
      <c r="E71" s="87"/>
      <c r="F71" s="103"/>
      <c r="G71" s="103"/>
      <c r="H71" s="104"/>
      <c r="I71" s="111">
        <f t="shared" si="0"/>
        <v>0</v>
      </c>
    </row>
    <row r="72" spans="1:9" ht="25.5">
      <c r="A72" s="82" t="s">
        <v>281</v>
      </c>
      <c r="B72" s="82" t="s">
        <v>443</v>
      </c>
      <c r="C72" s="82" t="s">
        <v>10</v>
      </c>
      <c r="D72" s="86" t="s">
        <v>890</v>
      </c>
      <c r="E72" s="87" t="s">
        <v>891</v>
      </c>
      <c r="F72" s="103">
        <f>'ПР ОПД'!S73</f>
        <v>22.73</v>
      </c>
      <c r="G72" s="103">
        <f>'ПР ОПД'!T73</f>
        <v>27.276</v>
      </c>
      <c r="H72" s="104">
        <f t="shared" si="1"/>
        <v>23.866500000000002</v>
      </c>
      <c r="I72" s="104">
        <v>28.65</v>
      </c>
    </row>
    <row r="73" spans="1:9" ht="25.5">
      <c r="A73" s="82" t="s">
        <v>281</v>
      </c>
      <c r="B73" s="82" t="s">
        <v>443</v>
      </c>
      <c r="C73" s="82" t="s">
        <v>837</v>
      </c>
      <c r="D73" s="86" t="s">
        <v>892</v>
      </c>
      <c r="E73" s="87" t="s">
        <v>893</v>
      </c>
      <c r="F73" s="103">
        <f>'ПР ОПД'!S74</f>
        <v>26.52</v>
      </c>
      <c r="G73" s="103">
        <f>'ПР ОПД'!T74</f>
        <v>31.823999999999998</v>
      </c>
      <c r="H73" s="104">
        <f t="shared" si="1"/>
        <v>27.846</v>
      </c>
      <c r="I73" s="104">
        <f t="shared" si="0"/>
        <v>33.415199999999999</v>
      </c>
    </row>
    <row r="74" spans="1:9" ht="76.5">
      <c r="A74" s="82" t="s">
        <v>281</v>
      </c>
      <c r="B74" s="82" t="s">
        <v>848</v>
      </c>
      <c r="C74" s="82"/>
      <c r="D74" s="86" t="s">
        <v>895</v>
      </c>
      <c r="E74" s="87"/>
      <c r="F74" s="103"/>
      <c r="G74" s="103"/>
      <c r="H74" s="104"/>
      <c r="I74" s="111">
        <f t="shared" si="0"/>
        <v>0</v>
      </c>
    </row>
    <row r="75" spans="1:9" ht="25.5">
      <c r="A75" s="82" t="s">
        <v>281</v>
      </c>
      <c r="B75" s="82" t="s">
        <v>848</v>
      </c>
      <c r="C75" s="82" t="s">
        <v>10</v>
      </c>
      <c r="D75" s="86" t="s">
        <v>890</v>
      </c>
      <c r="E75" s="87" t="s">
        <v>891</v>
      </c>
      <c r="F75" s="103">
        <f>'ПР ОПД'!S76</f>
        <v>7.5807572711270428</v>
      </c>
      <c r="G75" s="103">
        <f>'ПР ОПД'!T76</f>
        <v>9.096908725352451</v>
      </c>
      <c r="H75" s="104">
        <f t="shared" si="1"/>
        <v>7.9597951346833948</v>
      </c>
      <c r="I75" s="104">
        <v>9.56</v>
      </c>
    </row>
    <row r="76" spans="1:9" ht="25.5">
      <c r="A76" s="82" t="s">
        <v>281</v>
      </c>
      <c r="B76" s="82" t="s">
        <v>848</v>
      </c>
      <c r="C76" s="82" t="s">
        <v>837</v>
      </c>
      <c r="D76" s="86" t="s">
        <v>892</v>
      </c>
      <c r="E76" s="87" t="s">
        <v>893</v>
      </c>
      <c r="F76" s="103">
        <f>'ПР ОПД'!S77</f>
        <v>10.930400000000001</v>
      </c>
      <c r="G76" s="103">
        <f>'ПР ОПД'!T77</f>
        <v>13.116480000000001</v>
      </c>
      <c r="H76" s="104">
        <f t="shared" si="1"/>
        <v>11.476920000000002</v>
      </c>
      <c r="I76" s="104">
        <v>13.78</v>
      </c>
    </row>
    <row r="77" spans="1:9" ht="25.5">
      <c r="A77" s="82" t="s">
        <v>281</v>
      </c>
      <c r="B77" s="82" t="s">
        <v>859</v>
      </c>
      <c r="C77" s="82"/>
      <c r="D77" s="86" t="s">
        <v>896</v>
      </c>
      <c r="E77" s="87" t="s">
        <v>836</v>
      </c>
      <c r="F77" s="103">
        <f>'ПР ОПД'!S78</f>
        <v>0.33</v>
      </c>
      <c r="G77" s="103">
        <f>'ПР ОПД'!T78</f>
        <v>0.39600000000000002</v>
      </c>
      <c r="H77" s="104">
        <f t="shared" si="1"/>
        <v>0.34650000000000003</v>
      </c>
      <c r="I77" s="104">
        <f t="shared" si="0"/>
        <v>0.4158</v>
      </c>
    </row>
    <row r="78" spans="1:9">
      <c r="A78" s="82" t="s">
        <v>281</v>
      </c>
      <c r="B78" s="82" t="s">
        <v>861</v>
      </c>
      <c r="C78" s="82"/>
      <c r="D78" s="86" t="s">
        <v>897</v>
      </c>
      <c r="E78" s="87" t="s">
        <v>836</v>
      </c>
      <c r="F78" s="103">
        <f>'ПР ОПД'!S79</f>
        <v>7.09</v>
      </c>
      <c r="G78" s="103">
        <f>'ПР ОПД'!T79</f>
        <v>8.5079999999999991</v>
      </c>
      <c r="H78" s="104">
        <v>7.45</v>
      </c>
      <c r="I78" s="104">
        <f t="shared" si="0"/>
        <v>8.94</v>
      </c>
    </row>
    <row r="79" spans="1:9" ht="39" thickBot="1">
      <c r="A79" s="82" t="s">
        <v>281</v>
      </c>
      <c r="B79" s="82" t="s">
        <v>863</v>
      </c>
      <c r="C79" s="82"/>
      <c r="D79" s="114" t="s">
        <v>898</v>
      </c>
      <c r="E79" s="115" t="s">
        <v>836</v>
      </c>
      <c r="F79" s="103"/>
      <c r="G79" s="103"/>
      <c r="H79" s="104"/>
      <c r="I79" s="111">
        <f>H79*1.2</f>
        <v>0</v>
      </c>
    </row>
    <row r="80" spans="1:9">
      <c r="D80" s="123"/>
      <c r="E80" s="43"/>
    </row>
    <row r="83" spans="1:12" ht="15.75">
      <c r="A83" s="233" t="s">
        <v>1588</v>
      </c>
      <c r="B83" s="233"/>
      <c r="C83" s="233"/>
      <c r="D83" s="233"/>
      <c r="E83" s="233"/>
      <c r="F83" s="233"/>
      <c r="G83" s="233"/>
      <c r="H83" s="233"/>
      <c r="I83" s="233"/>
    </row>
    <row r="84" spans="1:12" ht="18.75" customHeight="1">
      <c r="A84" s="263" t="s">
        <v>900</v>
      </c>
      <c r="B84" s="263"/>
      <c r="C84" s="263"/>
      <c r="D84" s="263"/>
      <c r="E84" s="127"/>
      <c r="H84" s="213" t="s">
        <v>901</v>
      </c>
    </row>
    <row r="85" spans="1:12" s="132" customFormat="1">
      <c r="F85" s="133"/>
      <c r="J85" s="133"/>
      <c r="K85" s="133"/>
      <c r="L85" s="133"/>
    </row>
    <row r="86" spans="1:12">
      <c r="A86" s="43"/>
      <c r="B86" s="43"/>
      <c r="C86" s="43"/>
      <c r="D86" s="43"/>
      <c r="E86" s="43"/>
      <c r="F86" s="133"/>
      <c r="J86" s="133"/>
      <c r="K86" s="133"/>
      <c r="L86" s="133"/>
    </row>
    <row r="87" spans="1:12">
      <c r="A87" s="43"/>
      <c r="B87" s="43"/>
      <c r="C87" s="43"/>
      <c r="D87" s="43"/>
      <c r="E87" s="43"/>
      <c r="F87" s="133"/>
      <c r="J87" s="133"/>
      <c r="K87" s="133"/>
      <c r="L87" s="133"/>
    </row>
    <row r="88" spans="1:12">
      <c r="A88" s="43"/>
      <c r="B88" s="43"/>
      <c r="C88" s="43"/>
      <c r="D88" s="43"/>
      <c r="E88" s="43"/>
      <c r="F88" s="106"/>
      <c r="J88" s="106"/>
      <c r="K88" s="106"/>
      <c r="L88" s="106"/>
    </row>
    <row r="89" spans="1:12">
      <c r="D89" s="135"/>
      <c r="E89" s="136"/>
    </row>
    <row r="92" spans="1:12">
      <c r="D92" s="135"/>
      <c r="E92" s="136"/>
    </row>
    <row r="94" spans="1:12">
      <c r="D94" s="135"/>
      <c r="E94" s="136"/>
    </row>
    <row r="95" spans="1:12">
      <c r="D95" s="135"/>
      <c r="E95" s="136"/>
    </row>
    <row r="96" spans="1:12">
      <c r="D96" s="135"/>
      <c r="E96" s="136"/>
    </row>
  </sheetData>
  <mergeCells count="17">
    <mergeCell ref="A83:I83"/>
    <mergeCell ref="A84:D84"/>
    <mergeCell ref="F8:G8"/>
    <mergeCell ref="H8:I8"/>
    <mergeCell ref="F9:G9"/>
    <mergeCell ref="H9:I9"/>
    <mergeCell ref="D7:E7"/>
    <mergeCell ref="A8:C10"/>
    <mergeCell ref="D8:D10"/>
    <mergeCell ref="E8:E10"/>
    <mergeCell ref="A11:C11"/>
    <mergeCell ref="A6:E6"/>
    <mergeCell ref="A1:I1"/>
    <mergeCell ref="A5:E5"/>
    <mergeCell ref="F2:I2"/>
    <mergeCell ref="F3:I3"/>
    <mergeCell ref="F4:I4"/>
  </mergeCells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1"/>
  <sheetViews>
    <sheetView topLeftCell="A650" workbookViewId="0">
      <selection activeCell="B17" sqref="B17"/>
    </sheetView>
  </sheetViews>
  <sheetFormatPr defaultRowHeight="15"/>
  <cols>
    <col min="1" max="1" width="8.5703125" customWidth="1"/>
    <col min="2" max="2" width="39.7109375" customWidth="1"/>
    <col min="3" max="3" width="11.85546875" customWidth="1"/>
    <col min="4" max="4" width="0.140625" hidden="1" customWidth="1"/>
    <col min="5" max="6" width="9.140625" hidden="1" customWidth="1"/>
    <col min="7" max="8" width="8.42578125" hidden="1" customWidth="1"/>
    <col min="9" max="9" width="0.140625" hidden="1" customWidth="1"/>
    <col min="10" max="11" width="9.140625" hidden="1" customWidth="1"/>
    <col min="12" max="12" width="6.28515625" customWidth="1"/>
    <col min="13" max="13" width="6.42578125" customWidth="1"/>
    <col min="14" max="14" width="6.140625" customWidth="1"/>
    <col min="15" max="15" width="6.28515625" customWidth="1"/>
    <col min="257" max="257" width="6.5703125" customWidth="1"/>
    <col min="258" max="258" width="39.7109375" customWidth="1"/>
    <col min="259" max="259" width="11.85546875" customWidth="1"/>
    <col min="260" max="267" width="0" hidden="1" customWidth="1"/>
    <col min="268" max="268" width="6.28515625" customWidth="1"/>
    <col min="269" max="269" width="6.42578125" customWidth="1"/>
    <col min="270" max="270" width="6.140625" customWidth="1"/>
    <col min="271" max="271" width="6.28515625" customWidth="1"/>
    <col min="513" max="513" width="6.5703125" customWidth="1"/>
    <col min="514" max="514" width="39.7109375" customWidth="1"/>
    <col min="515" max="515" width="11.85546875" customWidth="1"/>
    <col min="516" max="523" width="0" hidden="1" customWidth="1"/>
    <col min="524" max="524" width="6.28515625" customWidth="1"/>
    <col min="525" max="525" width="6.42578125" customWidth="1"/>
    <col min="526" max="526" width="6.140625" customWidth="1"/>
    <col min="527" max="527" width="6.28515625" customWidth="1"/>
    <col min="769" max="769" width="6.5703125" customWidth="1"/>
    <col min="770" max="770" width="39.7109375" customWidth="1"/>
    <col min="771" max="771" width="11.85546875" customWidth="1"/>
    <col min="772" max="779" width="0" hidden="1" customWidth="1"/>
    <col min="780" max="780" width="6.28515625" customWidth="1"/>
    <col min="781" max="781" width="6.42578125" customWidth="1"/>
    <col min="782" max="782" width="6.140625" customWidth="1"/>
    <col min="783" max="783" width="6.28515625" customWidth="1"/>
    <col min="1025" max="1025" width="6.5703125" customWidth="1"/>
    <col min="1026" max="1026" width="39.7109375" customWidth="1"/>
    <col min="1027" max="1027" width="11.85546875" customWidth="1"/>
    <col min="1028" max="1035" width="0" hidden="1" customWidth="1"/>
    <col min="1036" max="1036" width="6.28515625" customWidth="1"/>
    <col min="1037" max="1037" width="6.42578125" customWidth="1"/>
    <col min="1038" max="1038" width="6.140625" customWidth="1"/>
    <col min="1039" max="1039" width="6.28515625" customWidth="1"/>
    <col min="1281" max="1281" width="6.5703125" customWidth="1"/>
    <col min="1282" max="1282" width="39.7109375" customWidth="1"/>
    <col min="1283" max="1283" width="11.85546875" customWidth="1"/>
    <col min="1284" max="1291" width="0" hidden="1" customWidth="1"/>
    <col min="1292" max="1292" width="6.28515625" customWidth="1"/>
    <col min="1293" max="1293" width="6.42578125" customWidth="1"/>
    <col min="1294" max="1294" width="6.140625" customWidth="1"/>
    <col min="1295" max="1295" width="6.28515625" customWidth="1"/>
    <col min="1537" max="1537" width="6.5703125" customWidth="1"/>
    <col min="1538" max="1538" width="39.7109375" customWidth="1"/>
    <col min="1539" max="1539" width="11.85546875" customWidth="1"/>
    <col min="1540" max="1547" width="0" hidden="1" customWidth="1"/>
    <col min="1548" max="1548" width="6.28515625" customWidth="1"/>
    <col min="1549" max="1549" width="6.42578125" customWidth="1"/>
    <col min="1550" max="1550" width="6.140625" customWidth="1"/>
    <col min="1551" max="1551" width="6.28515625" customWidth="1"/>
    <col min="1793" max="1793" width="6.5703125" customWidth="1"/>
    <col min="1794" max="1794" width="39.7109375" customWidth="1"/>
    <col min="1795" max="1795" width="11.85546875" customWidth="1"/>
    <col min="1796" max="1803" width="0" hidden="1" customWidth="1"/>
    <col min="1804" max="1804" width="6.28515625" customWidth="1"/>
    <col min="1805" max="1805" width="6.42578125" customWidth="1"/>
    <col min="1806" max="1806" width="6.140625" customWidth="1"/>
    <col min="1807" max="1807" width="6.28515625" customWidth="1"/>
    <col min="2049" max="2049" width="6.5703125" customWidth="1"/>
    <col min="2050" max="2050" width="39.7109375" customWidth="1"/>
    <col min="2051" max="2051" width="11.85546875" customWidth="1"/>
    <col min="2052" max="2059" width="0" hidden="1" customWidth="1"/>
    <col min="2060" max="2060" width="6.28515625" customWidth="1"/>
    <col min="2061" max="2061" width="6.42578125" customWidth="1"/>
    <col min="2062" max="2062" width="6.140625" customWidth="1"/>
    <col min="2063" max="2063" width="6.28515625" customWidth="1"/>
    <col min="2305" max="2305" width="6.5703125" customWidth="1"/>
    <col min="2306" max="2306" width="39.7109375" customWidth="1"/>
    <col min="2307" max="2307" width="11.85546875" customWidth="1"/>
    <col min="2308" max="2315" width="0" hidden="1" customWidth="1"/>
    <col min="2316" max="2316" width="6.28515625" customWidth="1"/>
    <col min="2317" max="2317" width="6.42578125" customWidth="1"/>
    <col min="2318" max="2318" width="6.140625" customWidth="1"/>
    <col min="2319" max="2319" width="6.28515625" customWidth="1"/>
    <col min="2561" max="2561" width="6.5703125" customWidth="1"/>
    <col min="2562" max="2562" width="39.7109375" customWidth="1"/>
    <col min="2563" max="2563" width="11.85546875" customWidth="1"/>
    <col min="2564" max="2571" width="0" hidden="1" customWidth="1"/>
    <col min="2572" max="2572" width="6.28515625" customWidth="1"/>
    <col min="2573" max="2573" width="6.42578125" customWidth="1"/>
    <col min="2574" max="2574" width="6.140625" customWidth="1"/>
    <col min="2575" max="2575" width="6.28515625" customWidth="1"/>
    <col min="2817" max="2817" width="6.5703125" customWidth="1"/>
    <col min="2818" max="2818" width="39.7109375" customWidth="1"/>
    <col min="2819" max="2819" width="11.85546875" customWidth="1"/>
    <col min="2820" max="2827" width="0" hidden="1" customWidth="1"/>
    <col min="2828" max="2828" width="6.28515625" customWidth="1"/>
    <col min="2829" max="2829" width="6.42578125" customWidth="1"/>
    <col min="2830" max="2830" width="6.140625" customWidth="1"/>
    <col min="2831" max="2831" width="6.28515625" customWidth="1"/>
    <col min="3073" max="3073" width="6.5703125" customWidth="1"/>
    <col min="3074" max="3074" width="39.7109375" customWidth="1"/>
    <col min="3075" max="3075" width="11.85546875" customWidth="1"/>
    <col min="3076" max="3083" width="0" hidden="1" customWidth="1"/>
    <col min="3084" max="3084" width="6.28515625" customWidth="1"/>
    <col min="3085" max="3085" width="6.42578125" customWidth="1"/>
    <col min="3086" max="3086" width="6.140625" customWidth="1"/>
    <col min="3087" max="3087" width="6.28515625" customWidth="1"/>
    <col min="3329" max="3329" width="6.5703125" customWidth="1"/>
    <col min="3330" max="3330" width="39.7109375" customWidth="1"/>
    <col min="3331" max="3331" width="11.85546875" customWidth="1"/>
    <col min="3332" max="3339" width="0" hidden="1" customWidth="1"/>
    <col min="3340" max="3340" width="6.28515625" customWidth="1"/>
    <col min="3341" max="3341" width="6.42578125" customWidth="1"/>
    <col min="3342" max="3342" width="6.140625" customWidth="1"/>
    <col min="3343" max="3343" width="6.28515625" customWidth="1"/>
    <col min="3585" max="3585" width="6.5703125" customWidth="1"/>
    <col min="3586" max="3586" width="39.7109375" customWidth="1"/>
    <col min="3587" max="3587" width="11.85546875" customWidth="1"/>
    <col min="3588" max="3595" width="0" hidden="1" customWidth="1"/>
    <col min="3596" max="3596" width="6.28515625" customWidth="1"/>
    <col min="3597" max="3597" width="6.42578125" customWidth="1"/>
    <col min="3598" max="3598" width="6.140625" customWidth="1"/>
    <col min="3599" max="3599" width="6.28515625" customWidth="1"/>
    <col min="3841" max="3841" width="6.5703125" customWidth="1"/>
    <col min="3842" max="3842" width="39.7109375" customWidth="1"/>
    <col min="3843" max="3843" width="11.85546875" customWidth="1"/>
    <col min="3844" max="3851" width="0" hidden="1" customWidth="1"/>
    <col min="3852" max="3852" width="6.28515625" customWidth="1"/>
    <col min="3853" max="3853" width="6.42578125" customWidth="1"/>
    <col min="3854" max="3854" width="6.140625" customWidth="1"/>
    <col min="3855" max="3855" width="6.28515625" customWidth="1"/>
    <col min="4097" max="4097" width="6.5703125" customWidth="1"/>
    <col min="4098" max="4098" width="39.7109375" customWidth="1"/>
    <col min="4099" max="4099" width="11.85546875" customWidth="1"/>
    <col min="4100" max="4107" width="0" hidden="1" customWidth="1"/>
    <col min="4108" max="4108" width="6.28515625" customWidth="1"/>
    <col min="4109" max="4109" width="6.42578125" customWidth="1"/>
    <col min="4110" max="4110" width="6.140625" customWidth="1"/>
    <col min="4111" max="4111" width="6.28515625" customWidth="1"/>
    <col min="4353" max="4353" width="6.5703125" customWidth="1"/>
    <col min="4354" max="4354" width="39.7109375" customWidth="1"/>
    <col min="4355" max="4355" width="11.85546875" customWidth="1"/>
    <col min="4356" max="4363" width="0" hidden="1" customWidth="1"/>
    <col min="4364" max="4364" width="6.28515625" customWidth="1"/>
    <col min="4365" max="4365" width="6.42578125" customWidth="1"/>
    <col min="4366" max="4366" width="6.140625" customWidth="1"/>
    <col min="4367" max="4367" width="6.28515625" customWidth="1"/>
    <col min="4609" max="4609" width="6.5703125" customWidth="1"/>
    <col min="4610" max="4610" width="39.7109375" customWidth="1"/>
    <col min="4611" max="4611" width="11.85546875" customWidth="1"/>
    <col min="4612" max="4619" width="0" hidden="1" customWidth="1"/>
    <col min="4620" max="4620" width="6.28515625" customWidth="1"/>
    <col min="4621" max="4621" width="6.42578125" customWidth="1"/>
    <col min="4622" max="4622" width="6.140625" customWidth="1"/>
    <col min="4623" max="4623" width="6.28515625" customWidth="1"/>
    <col min="4865" max="4865" width="6.5703125" customWidth="1"/>
    <col min="4866" max="4866" width="39.7109375" customWidth="1"/>
    <col min="4867" max="4867" width="11.85546875" customWidth="1"/>
    <col min="4868" max="4875" width="0" hidden="1" customWidth="1"/>
    <col min="4876" max="4876" width="6.28515625" customWidth="1"/>
    <col min="4877" max="4877" width="6.42578125" customWidth="1"/>
    <col min="4878" max="4878" width="6.140625" customWidth="1"/>
    <col min="4879" max="4879" width="6.28515625" customWidth="1"/>
    <col min="5121" max="5121" width="6.5703125" customWidth="1"/>
    <col min="5122" max="5122" width="39.7109375" customWidth="1"/>
    <col min="5123" max="5123" width="11.85546875" customWidth="1"/>
    <col min="5124" max="5131" width="0" hidden="1" customWidth="1"/>
    <col min="5132" max="5132" width="6.28515625" customWidth="1"/>
    <col min="5133" max="5133" width="6.42578125" customWidth="1"/>
    <col min="5134" max="5134" width="6.140625" customWidth="1"/>
    <col min="5135" max="5135" width="6.28515625" customWidth="1"/>
    <col min="5377" max="5377" width="6.5703125" customWidth="1"/>
    <col min="5378" max="5378" width="39.7109375" customWidth="1"/>
    <col min="5379" max="5379" width="11.85546875" customWidth="1"/>
    <col min="5380" max="5387" width="0" hidden="1" customWidth="1"/>
    <col min="5388" max="5388" width="6.28515625" customWidth="1"/>
    <col min="5389" max="5389" width="6.42578125" customWidth="1"/>
    <col min="5390" max="5390" width="6.140625" customWidth="1"/>
    <col min="5391" max="5391" width="6.28515625" customWidth="1"/>
    <col min="5633" max="5633" width="6.5703125" customWidth="1"/>
    <col min="5634" max="5634" width="39.7109375" customWidth="1"/>
    <col min="5635" max="5635" width="11.85546875" customWidth="1"/>
    <col min="5636" max="5643" width="0" hidden="1" customWidth="1"/>
    <col min="5644" max="5644" width="6.28515625" customWidth="1"/>
    <col min="5645" max="5645" width="6.42578125" customWidth="1"/>
    <col min="5646" max="5646" width="6.140625" customWidth="1"/>
    <col min="5647" max="5647" width="6.28515625" customWidth="1"/>
    <col min="5889" max="5889" width="6.5703125" customWidth="1"/>
    <col min="5890" max="5890" width="39.7109375" customWidth="1"/>
    <col min="5891" max="5891" width="11.85546875" customWidth="1"/>
    <col min="5892" max="5899" width="0" hidden="1" customWidth="1"/>
    <col min="5900" max="5900" width="6.28515625" customWidth="1"/>
    <col min="5901" max="5901" width="6.42578125" customWidth="1"/>
    <col min="5902" max="5902" width="6.140625" customWidth="1"/>
    <col min="5903" max="5903" width="6.28515625" customWidth="1"/>
    <col min="6145" max="6145" width="6.5703125" customWidth="1"/>
    <col min="6146" max="6146" width="39.7109375" customWidth="1"/>
    <col min="6147" max="6147" width="11.85546875" customWidth="1"/>
    <col min="6148" max="6155" width="0" hidden="1" customWidth="1"/>
    <col min="6156" max="6156" width="6.28515625" customWidth="1"/>
    <col min="6157" max="6157" width="6.42578125" customWidth="1"/>
    <col min="6158" max="6158" width="6.140625" customWidth="1"/>
    <col min="6159" max="6159" width="6.28515625" customWidth="1"/>
    <col min="6401" max="6401" width="6.5703125" customWidth="1"/>
    <col min="6402" max="6402" width="39.7109375" customWidth="1"/>
    <col min="6403" max="6403" width="11.85546875" customWidth="1"/>
    <col min="6404" max="6411" width="0" hidden="1" customWidth="1"/>
    <col min="6412" max="6412" width="6.28515625" customWidth="1"/>
    <col min="6413" max="6413" width="6.42578125" customWidth="1"/>
    <col min="6414" max="6414" width="6.140625" customWidth="1"/>
    <col min="6415" max="6415" width="6.28515625" customWidth="1"/>
    <col min="6657" max="6657" width="6.5703125" customWidth="1"/>
    <col min="6658" max="6658" width="39.7109375" customWidth="1"/>
    <col min="6659" max="6659" width="11.85546875" customWidth="1"/>
    <col min="6660" max="6667" width="0" hidden="1" customWidth="1"/>
    <col min="6668" max="6668" width="6.28515625" customWidth="1"/>
    <col min="6669" max="6669" width="6.42578125" customWidth="1"/>
    <col min="6670" max="6670" width="6.140625" customWidth="1"/>
    <col min="6671" max="6671" width="6.28515625" customWidth="1"/>
    <col min="6913" max="6913" width="6.5703125" customWidth="1"/>
    <col min="6914" max="6914" width="39.7109375" customWidth="1"/>
    <col min="6915" max="6915" width="11.85546875" customWidth="1"/>
    <col min="6916" max="6923" width="0" hidden="1" customWidth="1"/>
    <col min="6924" max="6924" width="6.28515625" customWidth="1"/>
    <col min="6925" max="6925" width="6.42578125" customWidth="1"/>
    <col min="6926" max="6926" width="6.140625" customWidth="1"/>
    <col min="6927" max="6927" width="6.28515625" customWidth="1"/>
    <col min="7169" max="7169" width="6.5703125" customWidth="1"/>
    <col min="7170" max="7170" width="39.7109375" customWidth="1"/>
    <col min="7171" max="7171" width="11.85546875" customWidth="1"/>
    <col min="7172" max="7179" width="0" hidden="1" customWidth="1"/>
    <col min="7180" max="7180" width="6.28515625" customWidth="1"/>
    <col min="7181" max="7181" width="6.42578125" customWidth="1"/>
    <col min="7182" max="7182" width="6.140625" customWidth="1"/>
    <col min="7183" max="7183" width="6.28515625" customWidth="1"/>
    <col min="7425" max="7425" width="6.5703125" customWidth="1"/>
    <col min="7426" max="7426" width="39.7109375" customWidth="1"/>
    <col min="7427" max="7427" width="11.85546875" customWidth="1"/>
    <col min="7428" max="7435" width="0" hidden="1" customWidth="1"/>
    <col min="7436" max="7436" width="6.28515625" customWidth="1"/>
    <col min="7437" max="7437" width="6.42578125" customWidth="1"/>
    <col min="7438" max="7438" width="6.140625" customWidth="1"/>
    <col min="7439" max="7439" width="6.28515625" customWidth="1"/>
    <col min="7681" max="7681" width="6.5703125" customWidth="1"/>
    <col min="7682" max="7682" width="39.7109375" customWidth="1"/>
    <col min="7683" max="7683" width="11.85546875" customWidth="1"/>
    <col min="7684" max="7691" width="0" hidden="1" customWidth="1"/>
    <col min="7692" max="7692" width="6.28515625" customWidth="1"/>
    <col min="7693" max="7693" width="6.42578125" customWidth="1"/>
    <col min="7694" max="7694" width="6.140625" customWidth="1"/>
    <col min="7695" max="7695" width="6.28515625" customWidth="1"/>
    <col min="7937" max="7937" width="6.5703125" customWidth="1"/>
    <col min="7938" max="7938" width="39.7109375" customWidth="1"/>
    <col min="7939" max="7939" width="11.85546875" customWidth="1"/>
    <col min="7940" max="7947" width="0" hidden="1" customWidth="1"/>
    <col min="7948" max="7948" width="6.28515625" customWidth="1"/>
    <col min="7949" max="7949" width="6.42578125" customWidth="1"/>
    <col min="7950" max="7950" width="6.140625" customWidth="1"/>
    <col min="7951" max="7951" width="6.28515625" customWidth="1"/>
    <col min="8193" max="8193" width="6.5703125" customWidth="1"/>
    <col min="8194" max="8194" width="39.7109375" customWidth="1"/>
    <col min="8195" max="8195" width="11.85546875" customWidth="1"/>
    <col min="8196" max="8203" width="0" hidden="1" customWidth="1"/>
    <col min="8204" max="8204" width="6.28515625" customWidth="1"/>
    <col min="8205" max="8205" width="6.42578125" customWidth="1"/>
    <col min="8206" max="8206" width="6.140625" customWidth="1"/>
    <col min="8207" max="8207" width="6.28515625" customWidth="1"/>
    <col min="8449" max="8449" width="6.5703125" customWidth="1"/>
    <col min="8450" max="8450" width="39.7109375" customWidth="1"/>
    <col min="8451" max="8451" width="11.85546875" customWidth="1"/>
    <col min="8452" max="8459" width="0" hidden="1" customWidth="1"/>
    <col min="8460" max="8460" width="6.28515625" customWidth="1"/>
    <col min="8461" max="8461" width="6.42578125" customWidth="1"/>
    <col min="8462" max="8462" width="6.140625" customWidth="1"/>
    <col min="8463" max="8463" width="6.28515625" customWidth="1"/>
    <col min="8705" max="8705" width="6.5703125" customWidth="1"/>
    <col min="8706" max="8706" width="39.7109375" customWidth="1"/>
    <col min="8707" max="8707" width="11.85546875" customWidth="1"/>
    <col min="8708" max="8715" width="0" hidden="1" customWidth="1"/>
    <col min="8716" max="8716" width="6.28515625" customWidth="1"/>
    <col min="8717" max="8717" width="6.42578125" customWidth="1"/>
    <col min="8718" max="8718" width="6.140625" customWidth="1"/>
    <col min="8719" max="8719" width="6.28515625" customWidth="1"/>
    <col min="8961" max="8961" width="6.5703125" customWidth="1"/>
    <col min="8962" max="8962" width="39.7109375" customWidth="1"/>
    <col min="8963" max="8963" width="11.85546875" customWidth="1"/>
    <col min="8964" max="8971" width="0" hidden="1" customWidth="1"/>
    <col min="8972" max="8972" width="6.28515625" customWidth="1"/>
    <col min="8973" max="8973" width="6.42578125" customWidth="1"/>
    <col min="8974" max="8974" width="6.140625" customWidth="1"/>
    <col min="8975" max="8975" width="6.28515625" customWidth="1"/>
    <col min="9217" max="9217" width="6.5703125" customWidth="1"/>
    <col min="9218" max="9218" width="39.7109375" customWidth="1"/>
    <col min="9219" max="9219" width="11.85546875" customWidth="1"/>
    <col min="9220" max="9227" width="0" hidden="1" customWidth="1"/>
    <col min="9228" max="9228" width="6.28515625" customWidth="1"/>
    <col min="9229" max="9229" width="6.42578125" customWidth="1"/>
    <col min="9230" max="9230" width="6.140625" customWidth="1"/>
    <col min="9231" max="9231" width="6.28515625" customWidth="1"/>
    <col min="9473" max="9473" width="6.5703125" customWidth="1"/>
    <col min="9474" max="9474" width="39.7109375" customWidth="1"/>
    <col min="9475" max="9475" width="11.85546875" customWidth="1"/>
    <col min="9476" max="9483" width="0" hidden="1" customWidth="1"/>
    <col min="9484" max="9484" width="6.28515625" customWidth="1"/>
    <col min="9485" max="9485" width="6.42578125" customWidth="1"/>
    <col min="9486" max="9486" width="6.140625" customWidth="1"/>
    <col min="9487" max="9487" width="6.28515625" customWidth="1"/>
    <col min="9729" max="9729" width="6.5703125" customWidth="1"/>
    <col min="9730" max="9730" width="39.7109375" customWidth="1"/>
    <col min="9731" max="9731" width="11.85546875" customWidth="1"/>
    <col min="9732" max="9739" width="0" hidden="1" customWidth="1"/>
    <col min="9740" max="9740" width="6.28515625" customWidth="1"/>
    <col min="9741" max="9741" width="6.42578125" customWidth="1"/>
    <col min="9742" max="9742" width="6.140625" customWidth="1"/>
    <col min="9743" max="9743" width="6.28515625" customWidth="1"/>
    <col min="9985" max="9985" width="6.5703125" customWidth="1"/>
    <col min="9986" max="9986" width="39.7109375" customWidth="1"/>
    <col min="9987" max="9987" width="11.85546875" customWidth="1"/>
    <col min="9988" max="9995" width="0" hidden="1" customWidth="1"/>
    <col min="9996" max="9996" width="6.28515625" customWidth="1"/>
    <col min="9997" max="9997" width="6.42578125" customWidth="1"/>
    <col min="9998" max="9998" width="6.140625" customWidth="1"/>
    <col min="9999" max="9999" width="6.28515625" customWidth="1"/>
    <col min="10241" max="10241" width="6.5703125" customWidth="1"/>
    <col min="10242" max="10242" width="39.7109375" customWidth="1"/>
    <col min="10243" max="10243" width="11.85546875" customWidth="1"/>
    <col min="10244" max="10251" width="0" hidden="1" customWidth="1"/>
    <col min="10252" max="10252" width="6.28515625" customWidth="1"/>
    <col min="10253" max="10253" width="6.42578125" customWidth="1"/>
    <col min="10254" max="10254" width="6.140625" customWidth="1"/>
    <col min="10255" max="10255" width="6.28515625" customWidth="1"/>
    <col min="10497" max="10497" width="6.5703125" customWidth="1"/>
    <col min="10498" max="10498" width="39.7109375" customWidth="1"/>
    <col min="10499" max="10499" width="11.85546875" customWidth="1"/>
    <col min="10500" max="10507" width="0" hidden="1" customWidth="1"/>
    <col min="10508" max="10508" width="6.28515625" customWidth="1"/>
    <col min="10509" max="10509" width="6.42578125" customWidth="1"/>
    <col min="10510" max="10510" width="6.140625" customWidth="1"/>
    <col min="10511" max="10511" width="6.28515625" customWidth="1"/>
    <col min="10753" max="10753" width="6.5703125" customWidth="1"/>
    <col min="10754" max="10754" width="39.7109375" customWidth="1"/>
    <col min="10755" max="10755" width="11.85546875" customWidth="1"/>
    <col min="10756" max="10763" width="0" hidden="1" customWidth="1"/>
    <col min="10764" max="10764" width="6.28515625" customWidth="1"/>
    <col min="10765" max="10765" width="6.42578125" customWidth="1"/>
    <col min="10766" max="10766" width="6.140625" customWidth="1"/>
    <col min="10767" max="10767" width="6.28515625" customWidth="1"/>
    <col min="11009" max="11009" width="6.5703125" customWidth="1"/>
    <col min="11010" max="11010" width="39.7109375" customWidth="1"/>
    <col min="11011" max="11011" width="11.85546875" customWidth="1"/>
    <col min="11012" max="11019" width="0" hidden="1" customWidth="1"/>
    <col min="11020" max="11020" width="6.28515625" customWidth="1"/>
    <col min="11021" max="11021" width="6.42578125" customWidth="1"/>
    <col min="11022" max="11022" width="6.140625" customWidth="1"/>
    <col min="11023" max="11023" width="6.28515625" customWidth="1"/>
    <col min="11265" max="11265" width="6.5703125" customWidth="1"/>
    <col min="11266" max="11266" width="39.7109375" customWidth="1"/>
    <col min="11267" max="11267" width="11.85546875" customWidth="1"/>
    <col min="11268" max="11275" width="0" hidden="1" customWidth="1"/>
    <col min="11276" max="11276" width="6.28515625" customWidth="1"/>
    <col min="11277" max="11277" width="6.42578125" customWidth="1"/>
    <col min="11278" max="11278" width="6.140625" customWidth="1"/>
    <col min="11279" max="11279" width="6.28515625" customWidth="1"/>
    <col min="11521" max="11521" width="6.5703125" customWidth="1"/>
    <col min="11522" max="11522" width="39.7109375" customWidth="1"/>
    <col min="11523" max="11523" width="11.85546875" customWidth="1"/>
    <col min="11524" max="11531" width="0" hidden="1" customWidth="1"/>
    <col min="11532" max="11532" width="6.28515625" customWidth="1"/>
    <col min="11533" max="11533" width="6.42578125" customWidth="1"/>
    <col min="11534" max="11534" width="6.140625" customWidth="1"/>
    <col min="11535" max="11535" width="6.28515625" customWidth="1"/>
    <col min="11777" max="11777" width="6.5703125" customWidth="1"/>
    <col min="11778" max="11778" width="39.7109375" customWidth="1"/>
    <col min="11779" max="11779" width="11.85546875" customWidth="1"/>
    <col min="11780" max="11787" width="0" hidden="1" customWidth="1"/>
    <col min="11788" max="11788" width="6.28515625" customWidth="1"/>
    <col min="11789" max="11789" width="6.42578125" customWidth="1"/>
    <col min="11790" max="11790" width="6.140625" customWidth="1"/>
    <col min="11791" max="11791" width="6.28515625" customWidth="1"/>
    <col min="12033" max="12033" width="6.5703125" customWidth="1"/>
    <col min="12034" max="12034" width="39.7109375" customWidth="1"/>
    <col min="12035" max="12035" width="11.85546875" customWidth="1"/>
    <col min="12036" max="12043" width="0" hidden="1" customWidth="1"/>
    <col min="12044" max="12044" width="6.28515625" customWidth="1"/>
    <col min="12045" max="12045" width="6.42578125" customWidth="1"/>
    <col min="12046" max="12046" width="6.140625" customWidth="1"/>
    <col min="12047" max="12047" width="6.28515625" customWidth="1"/>
    <col min="12289" max="12289" width="6.5703125" customWidth="1"/>
    <col min="12290" max="12290" width="39.7109375" customWidth="1"/>
    <col min="12291" max="12291" width="11.85546875" customWidth="1"/>
    <col min="12292" max="12299" width="0" hidden="1" customWidth="1"/>
    <col min="12300" max="12300" width="6.28515625" customWidth="1"/>
    <col min="12301" max="12301" width="6.42578125" customWidth="1"/>
    <col min="12302" max="12302" width="6.140625" customWidth="1"/>
    <col min="12303" max="12303" width="6.28515625" customWidth="1"/>
    <col min="12545" max="12545" width="6.5703125" customWidth="1"/>
    <col min="12546" max="12546" width="39.7109375" customWidth="1"/>
    <col min="12547" max="12547" width="11.85546875" customWidth="1"/>
    <col min="12548" max="12555" width="0" hidden="1" customWidth="1"/>
    <col min="12556" max="12556" width="6.28515625" customWidth="1"/>
    <col min="12557" max="12557" width="6.42578125" customWidth="1"/>
    <col min="12558" max="12558" width="6.140625" customWidth="1"/>
    <col min="12559" max="12559" width="6.28515625" customWidth="1"/>
    <col min="12801" max="12801" width="6.5703125" customWidth="1"/>
    <col min="12802" max="12802" width="39.7109375" customWidth="1"/>
    <col min="12803" max="12803" width="11.85546875" customWidth="1"/>
    <col min="12804" max="12811" width="0" hidden="1" customWidth="1"/>
    <col min="12812" max="12812" width="6.28515625" customWidth="1"/>
    <col min="12813" max="12813" width="6.42578125" customWidth="1"/>
    <col min="12814" max="12814" width="6.140625" customWidth="1"/>
    <col min="12815" max="12815" width="6.28515625" customWidth="1"/>
    <col min="13057" max="13057" width="6.5703125" customWidth="1"/>
    <col min="13058" max="13058" width="39.7109375" customWidth="1"/>
    <col min="13059" max="13059" width="11.85546875" customWidth="1"/>
    <col min="13060" max="13067" width="0" hidden="1" customWidth="1"/>
    <col min="13068" max="13068" width="6.28515625" customWidth="1"/>
    <col min="13069" max="13069" width="6.42578125" customWidth="1"/>
    <col min="13070" max="13070" width="6.140625" customWidth="1"/>
    <col min="13071" max="13071" width="6.28515625" customWidth="1"/>
    <col min="13313" max="13313" width="6.5703125" customWidth="1"/>
    <col min="13314" max="13314" width="39.7109375" customWidth="1"/>
    <col min="13315" max="13315" width="11.85546875" customWidth="1"/>
    <col min="13316" max="13323" width="0" hidden="1" customWidth="1"/>
    <col min="13324" max="13324" width="6.28515625" customWidth="1"/>
    <col min="13325" max="13325" width="6.42578125" customWidth="1"/>
    <col min="13326" max="13326" width="6.140625" customWidth="1"/>
    <col min="13327" max="13327" width="6.28515625" customWidth="1"/>
    <col min="13569" max="13569" width="6.5703125" customWidth="1"/>
    <col min="13570" max="13570" width="39.7109375" customWidth="1"/>
    <col min="13571" max="13571" width="11.85546875" customWidth="1"/>
    <col min="13572" max="13579" width="0" hidden="1" customWidth="1"/>
    <col min="13580" max="13580" width="6.28515625" customWidth="1"/>
    <col min="13581" max="13581" width="6.42578125" customWidth="1"/>
    <col min="13582" max="13582" width="6.140625" customWidth="1"/>
    <col min="13583" max="13583" width="6.28515625" customWidth="1"/>
    <col min="13825" max="13825" width="6.5703125" customWidth="1"/>
    <col min="13826" max="13826" width="39.7109375" customWidth="1"/>
    <col min="13827" max="13827" width="11.85546875" customWidth="1"/>
    <col min="13828" max="13835" width="0" hidden="1" customWidth="1"/>
    <col min="13836" max="13836" width="6.28515625" customWidth="1"/>
    <col min="13837" max="13837" width="6.42578125" customWidth="1"/>
    <col min="13838" max="13838" width="6.140625" customWidth="1"/>
    <col min="13839" max="13839" width="6.28515625" customWidth="1"/>
    <col min="14081" max="14081" width="6.5703125" customWidth="1"/>
    <col min="14082" max="14082" width="39.7109375" customWidth="1"/>
    <col min="14083" max="14083" width="11.85546875" customWidth="1"/>
    <col min="14084" max="14091" width="0" hidden="1" customWidth="1"/>
    <col min="14092" max="14092" width="6.28515625" customWidth="1"/>
    <col min="14093" max="14093" width="6.42578125" customWidth="1"/>
    <col min="14094" max="14094" width="6.140625" customWidth="1"/>
    <col min="14095" max="14095" width="6.28515625" customWidth="1"/>
    <col min="14337" max="14337" width="6.5703125" customWidth="1"/>
    <col min="14338" max="14338" width="39.7109375" customWidth="1"/>
    <col min="14339" max="14339" width="11.85546875" customWidth="1"/>
    <col min="14340" max="14347" width="0" hidden="1" customWidth="1"/>
    <col min="14348" max="14348" width="6.28515625" customWidth="1"/>
    <col min="14349" max="14349" width="6.42578125" customWidth="1"/>
    <col min="14350" max="14350" width="6.140625" customWidth="1"/>
    <col min="14351" max="14351" width="6.28515625" customWidth="1"/>
    <col min="14593" max="14593" width="6.5703125" customWidth="1"/>
    <col min="14594" max="14594" width="39.7109375" customWidth="1"/>
    <col min="14595" max="14595" width="11.85546875" customWidth="1"/>
    <col min="14596" max="14603" width="0" hidden="1" customWidth="1"/>
    <col min="14604" max="14604" width="6.28515625" customWidth="1"/>
    <col min="14605" max="14605" width="6.42578125" customWidth="1"/>
    <col min="14606" max="14606" width="6.140625" customWidth="1"/>
    <col min="14607" max="14607" width="6.28515625" customWidth="1"/>
    <col min="14849" max="14849" width="6.5703125" customWidth="1"/>
    <col min="14850" max="14850" width="39.7109375" customWidth="1"/>
    <col min="14851" max="14851" width="11.85546875" customWidth="1"/>
    <col min="14852" max="14859" width="0" hidden="1" customWidth="1"/>
    <col min="14860" max="14860" width="6.28515625" customWidth="1"/>
    <col min="14861" max="14861" width="6.42578125" customWidth="1"/>
    <col min="14862" max="14862" width="6.140625" customWidth="1"/>
    <col min="14863" max="14863" width="6.28515625" customWidth="1"/>
    <col min="15105" max="15105" width="6.5703125" customWidth="1"/>
    <col min="15106" max="15106" width="39.7109375" customWidth="1"/>
    <col min="15107" max="15107" width="11.85546875" customWidth="1"/>
    <col min="15108" max="15115" width="0" hidden="1" customWidth="1"/>
    <col min="15116" max="15116" width="6.28515625" customWidth="1"/>
    <col min="15117" max="15117" width="6.42578125" customWidth="1"/>
    <col min="15118" max="15118" width="6.140625" customWidth="1"/>
    <col min="15119" max="15119" width="6.28515625" customWidth="1"/>
    <col min="15361" max="15361" width="6.5703125" customWidth="1"/>
    <col min="15362" max="15362" width="39.7109375" customWidth="1"/>
    <col min="15363" max="15363" width="11.85546875" customWidth="1"/>
    <col min="15364" max="15371" width="0" hidden="1" customWidth="1"/>
    <col min="15372" max="15372" width="6.28515625" customWidth="1"/>
    <col min="15373" max="15373" width="6.42578125" customWidth="1"/>
    <col min="15374" max="15374" width="6.140625" customWidth="1"/>
    <col min="15375" max="15375" width="6.28515625" customWidth="1"/>
    <col min="15617" max="15617" width="6.5703125" customWidth="1"/>
    <col min="15618" max="15618" width="39.7109375" customWidth="1"/>
    <col min="15619" max="15619" width="11.85546875" customWidth="1"/>
    <col min="15620" max="15627" width="0" hidden="1" customWidth="1"/>
    <col min="15628" max="15628" width="6.28515625" customWidth="1"/>
    <col min="15629" max="15629" width="6.42578125" customWidth="1"/>
    <col min="15630" max="15630" width="6.140625" customWidth="1"/>
    <col min="15631" max="15631" width="6.28515625" customWidth="1"/>
    <col min="15873" max="15873" width="6.5703125" customWidth="1"/>
    <col min="15874" max="15874" width="39.7109375" customWidth="1"/>
    <col min="15875" max="15875" width="11.85546875" customWidth="1"/>
    <col min="15876" max="15883" width="0" hidden="1" customWidth="1"/>
    <col min="15884" max="15884" width="6.28515625" customWidth="1"/>
    <col min="15885" max="15885" width="6.42578125" customWidth="1"/>
    <col min="15886" max="15886" width="6.140625" customWidth="1"/>
    <col min="15887" max="15887" width="6.28515625" customWidth="1"/>
    <col min="16129" max="16129" width="6.5703125" customWidth="1"/>
    <col min="16130" max="16130" width="39.7109375" customWidth="1"/>
    <col min="16131" max="16131" width="11.85546875" customWidth="1"/>
    <col min="16132" max="16139" width="0" hidden="1" customWidth="1"/>
    <col min="16140" max="16140" width="6.28515625" customWidth="1"/>
    <col min="16141" max="16141" width="6.42578125" customWidth="1"/>
    <col min="16142" max="16142" width="6.140625" customWidth="1"/>
    <col min="16143" max="16143" width="6.28515625" customWidth="1"/>
  </cols>
  <sheetData>
    <row r="1" spans="1:15" ht="15.75" customHeight="1">
      <c r="A1" s="153" t="s">
        <v>949</v>
      </c>
      <c r="B1" s="267" t="s">
        <v>950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5.75" customHeight="1">
      <c r="A2" s="268" t="s">
        <v>951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ht="15.75" customHeight="1">
      <c r="A3" s="267" t="s">
        <v>936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5" customHeight="1">
      <c r="A4" s="267" t="s">
        <v>952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8" customHeight="1">
      <c r="A5" s="269" t="s">
        <v>953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>
      <c r="A6" s="270" t="s">
        <v>1594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>
      <c r="A7" s="271" t="s">
        <v>954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5">
      <c r="A8" s="272" t="s">
        <v>955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</row>
    <row r="9" spans="1:15" ht="15.75">
      <c r="A9" s="273" t="s">
        <v>956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</row>
    <row r="10" spans="1:15" ht="15.75">
      <c r="A10" s="273" t="s">
        <v>957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</row>
    <row r="11" spans="1:15" ht="0.7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5"/>
      <c r="K11" s="155"/>
    </row>
    <row r="12" spans="1:15">
      <c r="A12" s="156"/>
      <c r="B12" s="156"/>
      <c r="C12" s="157"/>
      <c r="D12" s="264" t="s">
        <v>958</v>
      </c>
      <c r="E12" s="264"/>
      <c r="F12" s="264"/>
      <c r="G12" s="264"/>
      <c r="H12" s="264"/>
      <c r="I12" s="158"/>
      <c r="J12" s="159" t="s">
        <v>959</v>
      </c>
      <c r="K12" s="158"/>
      <c r="L12" s="265" t="s">
        <v>958</v>
      </c>
      <c r="M12" s="266"/>
      <c r="N12" s="265" t="s">
        <v>958</v>
      </c>
      <c r="O12" s="266"/>
    </row>
    <row r="13" spans="1:15">
      <c r="A13" s="156" t="s">
        <v>960</v>
      </c>
      <c r="B13" s="159" t="s">
        <v>820</v>
      </c>
      <c r="C13" s="160" t="s">
        <v>961</v>
      </c>
      <c r="D13" s="277" t="s">
        <v>962</v>
      </c>
      <c r="E13" s="277"/>
      <c r="F13" s="278"/>
      <c r="G13" s="279" t="s">
        <v>963</v>
      </c>
      <c r="H13" s="278"/>
      <c r="I13" s="159"/>
      <c r="J13" s="159" t="s">
        <v>964</v>
      </c>
      <c r="K13" s="159" t="s">
        <v>965</v>
      </c>
      <c r="L13" s="265" t="s">
        <v>966</v>
      </c>
      <c r="M13" s="266"/>
      <c r="N13" s="265" t="s">
        <v>966</v>
      </c>
      <c r="O13" s="266"/>
    </row>
    <row r="14" spans="1:15">
      <c r="A14" s="156"/>
      <c r="B14" s="159"/>
      <c r="C14" s="160"/>
      <c r="D14" s="161"/>
      <c r="E14" s="161"/>
      <c r="F14" s="162"/>
      <c r="G14" s="280" t="s">
        <v>828</v>
      </c>
      <c r="H14" s="281"/>
      <c r="I14" s="159"/>
      <c r="J14" s="159"/>
      <c r="K14" s="159"/>
      <c r="L14" s="265" t="s">
        <v>830</v>
      </c>
      <c r="M14" s="266"/>
      <c r="N14" s="265" t="s">
        <v>967</v>
      </c>
      <c r="O14" s="266"/>
    </row>
    <row r="15" spans="1:15" ht="13.5" customHeight="1">
      <c r="A15" s="156" t="s">
        <v>968</v>
      </c>
      <c r="B15" s="159" t="s">
        <v>969</v>
      </c>
      <c r="C15" s="160" t="s">
        <v>970</v>
      </c>
      <c r="D15" s="163" t="s">
        <v>971</v>
      </c>
      <c r="E15" s="163"/>
      <c r="F15" s="163" t="s">
        <v>972</v>
      </c>
      <c r="G15" s="159" t="s">
        <v>971</v>
      </c>
      <c r="H15" s="159" t="s">
        <v>972</v>
      </c>
      <c r="I15" s="159"/>
      <c r="J15" s="159" t="s">
        <v>973</v>
      </c>
      <c r="K15" s="159" t="s">
        <v>974</v>
      </c>
      <c r="L15" s="164" t="s">
        <v>971</v>
      </c>
      <c r="M15" s="164" t="s">
        <v>972</v>
      </c>
      <c r="N15" s="164" t="s">
        <v>971</v>
      </c>
      <c r="O15" s="164" t="s">
        <v>972</v>
      </c>
    </row>
    <row r="16" spans="1:15" ht="21" customHeight="1">
      <c r="A16" s="156"/>
      <c r="B16" s="159" t="s">
        <v>975</v>
      </c>
      <c r="C16" s="157" t="s">
        <v>976</v>
      </c>
      <c r="D16" s="165" t="s">
        <v>977</v>
      </c>
      <c r="E16" s="165"/>
      <c r="F16" s="165" t="s">
        <v>977</v>
      </c>
      <c r="G16" s="166" t="s">
        <v>977</v>
      </c>
      <c r="H16" s="166" t="s">
        <v>977</v>
      </c>
      <c r="I16" s="166"/>
      <c r="J16" s="166" t="s">
        <v>978</v>
      </c>
      <c r="K16" s="167"/>
      <c r="L16" s="168" t="s">
        <v>979</v>
      </c>
      <c r="M16" s="168" t="s">
        <v>980</v>
      </c>
      <c r="N16" s="168" t="s">
        <v>979</v>
      </c>
      <c r="O16" s="168" t="s">
        <v>980</v>
      </c>
    </row>
    <row r="17" spans="1:15">
      <c r="A17" s="169">
        <v>1</v>
      </c>
      <c r="B17" s="169" t="s">
        <v>837</v>
      </c>
      <c r="C17" s="170" t="s">
        <v>281</v>
      </c>
      <c r="D17" s="171" t="s">
        <v>409</v>
      </c>
      <c r="E17" s="171"/>
      <c r="F17" s="171" t="s">
        <v>427</v>
      </c>
      <c r="G17" s="172" t="s">
        <v>443</v>
      </c>
      <c r="H17" s="172" t="s">
        <v>848</v>
      </c>
      <c r="I17" s="173"/>
      <c r="J17" s="173"/>
      <c r="K17" s="172"/>
      <c r="L17" s="174">
        <v>4</v>
      </c>
      <c r="M17" s="174">
        <v>5</v>
      </c>
      <c r="N17" s="174">
        <v>6</v>
      </c>
      <c r="O17" s="174">
        <v>7</v>
      </c>
    </row>
    <row r="18" spans="1:15" ht="0.75" customHeight="1">
      <c r="A18" s="175" t="s">
        <v>10</v>
      </c>
      <c r="B18" s="176" t="s">
        <v>981</v>
      </c>
      <c r="C18" s="170"/>
      <c r="D18" s="171"/>
      <c r="E18" s="171"/>
      <c r="F18" s="171"/>
      <c r="G18" s="172"/>
      <c r="H18" s="172"/>
      <c r="I18" s="173"/>
      <c r="J18" s="173"/>
      <c r="K18" s="172"/>
      <c r="L18" s="144"/>
      <c r="M18" s="144"/>
      <c r="N18" s="144"/>
      <c r="O18" s="144"/>
    </row>
    <row r="19" spans="1:15" hidden="1">
      <c r="A19" s="177" t="s">
        <v>982</v>
      </c>
      <c r="B19" s="176" t="s">
        <v>983</v>
      </c>
      <c r="C19" s="178"/>
      <c r="D19" s="165"/>
      <c r="E19" s="165"/>
      <c r="F19" s="165"/>
      <c r="G19" s="173"/>
      <c r="H19" s="173"/>
      <c r="I19" s="173"/>
      <c r="J19" s="173"/>
      <c r="K19" s="172"/>
      <c r="L19" s="144"/>
      <c r="M19" s="144"/>
      <c r="N19" s="144"/>
      <c r="O19" s="144"/>
    </row>
    <row r="20" spans="1:15" ht="0.75" hidden="1" customHeight="1">
      <c r="A20" s="177" t="s">
        <v>12</v>
      </c>
      <c r="B20" s="176" t="s">
        <v>984</v>
      </c>
      <c r="C20" s="178"/>
      <c r="D20" s="165"/>
      <c r="E20" s="165"/>
      <c r="F20" s="165"/>
      <c r="G20" s="173"/>
      <c r="H20" s="173"/>
      <c r="I20" s="173"/>
      <c r="J20" s="173"/>
      <c r="K20" s="172"/>
      <c r="L20" s="144"/>
      <c r="M20" s="144"/>
      <c r="N20" s="144"/>
      <c r="O20" s="144"/>
    </row>
    <row r="21" spans="1:15" ht="24.75" hidden="1">
      <c r="A21" s="9" t="s">
        <v>985</v>
      </c>
      <c r="B21" s="179" t="s">
        <v>986</v>
      </c>
      <c r="C21" s="178"/>
      <c r="D21" s="165"/>
      <c r="E21" s="165"/>
      <c r="F21" s="165"/>
      <c r="G21" s="173"/>
      <c r="H21" s="173"/>
      <c r="I21" s="173"/>
      <c r="J21" s="173"/>
      <c r="K21" s="172"/>
      <c r="L21" s="144"/>
      <c r="M21" s="144"/>
      <c r="N21" s="144"/>
      <c r="O21" s="144"/>
    </row>
    <row r="22" spans="1:15" hidden="1">
      <c r="A22" s="9"/>
      <c r="B22" s="180" t="s">
        <v>987</v>
      </c>
      <c r="C22" s="170" t="s">
        <v>988</v>
      </c>
      <c r="D22" s="165"/>
      <c r="E22" s="165"/>
      <c r="F22" s="165"/>
      <c r="G22" s="171"/>
      <c r="H22" s="181"/>
      <c r="I22" s="173"/>
      <c r="J22" s="173"/>
      <c r="K22" s="172"/>
      <c r="L22" s="144"/>
      <c r="M22" s="144"/>
      <c r="N22" s="144"/>
      <c r="O22" s="144"/>
    </row>
    <row r="23" spans="1:15" hidden="1">
      <c r="A23" s="9"/>
      <c r="B23" s="180" t="s">
        <v>989</v>
      </c>
      <c r="C23" s="170" t="s">
        <v>988</v>
      </c>
      <c r="D23" s="165"/>
      <c r="E23" s="165"/>
      <c r="F23" s="165"/>
      <c r="G23" s="171"/>
      <c r="H23" s="181"/>
      <c r="I23" s="173"/>
      <c r="J23" s="173"/>
      <c r="K23" s="172"/>
      <c r="L23" s="144"/>
      <c r="M23" s="144"/>
      <c r="N23" s="144"/>
      <c r="O23" s="144"/>
    </row>
    <row r="24" spans="1:15" ht="24" hidden="1">
      <c r="A24" s="9" t="s">
        <v>990</v>
      </c>
      <c r="B24" s="180" t="s">
        <v>991</v>
      </c>
      <c r="C24" s="178"/>
      <c r="D24" s="165"/>
      <c r="E24" s="165"/>
      <c r="F24" s="165"/>
      <c r="G24" s="171"/>
      <c r="H24" s="181"/>
      <c r="I24" s="173"/>
      <c r="J24" s="173"/>
      <c r="K24" s="172"/>
      <c r="L24" s="144"/>
      <c r="M24" s="144"/>
      <c r="N24" s="144"/>
      <c r="O24" s="144"/>
    </row>
    <row r="25" spans="1:15" hidden="1">
      <c r="A25" s="9"/>
      <c r="B25" s="180" t="s">
        <v>987</v>
      </c>
      <c r="C25" s="170" t="s">
        <v>988</v>
      </c>
      <c r="D25" s="165"/>
      <c r="E25" s="165"/>
      <c r="F25" s="165"/>
      <c r="G25" s="171"/>
      <c r="H25" s="181"/>
      <c r="I25" s="173"/>
      <c r="J25" s="173"/>
      <c r="K25" s="172"/>
      <c r="L25" s="144"/>
      <c r="M25" s="144"/>
      <c r="N25" s="144"/>
      <c r="O25" s="144"/>
    </row>
    <row r="26" spans="1:15" hidden="1">
      <c r="A26" s="9"/>
      <c r="B26" s="180" t="s">
        <v>989</v>
      </c>
      <c r="C26" s="170" t="s">
        <v>988</v>
      </c>
      <c r="D26" s="165"/>
      <c r="E26" s="165"/>
      <c r="F26" s="165"/>
      <c r="G26" s="171"/>
      <c r="H26" s="181"/>
      <c r="I26" s="173"/>
      <c r="J26" s="173"/>
      <c r="K26" s="172"/>
      <c r="L26" s="144"/>
      <c r="M26" s="144"/>
      <c r="N26" s="144"/>
      <c r="O26" s="144"/>
    </row>
    <row r="27" spans="1:15" ht="15" hidden="1" customHeight="1">
      <c r="A27" s="182" t="s">
        <v>16</v>
      </c>
      <c r="B27" s="180" t="s">
        <v>992</v>
      </c>
      <c r="C27" s="170"/>
      <c r="D27" s="171"/>
      <c r="E27" s="171"/>
      <c r="F27" s="171"/>
      <c r="G27" s="171"/>
      <c r="H27" s="171"/>
      <c r="I27" s="183"/>
      <c r="J27" s="183"/>
      <c r="K27" s="183"/>
      <c r="L27" s="144"/>
      <c r="M27" s="144"/>
      <c r="N27" s="144"/>
      <c r="O27" s="144"/>
    </row>
    <row r="28" spans="1:15" ht="15" hidden="1" customHeight="1">
      <c r="A28" s="182" t="s">
        <v>993</v>
      </c>
      <c r="B28" s="180" t="s">
        <v>994</v>
      </c>
      <c r="C28" s="170"/>
      <c r="D28" s="171"/>
      <c r="E28" s="171"/>
      <c r="F28" s="171"/>
      <c r="G28" s="171"/>
      <c r="H28" s="171"/>
      <c r="I28" s="183"/>
      <c r="J28" s="183"/>
      <c r="K28" s="183"/>
      <c r="L28" s="144"/>
      <c r="M28" s="144"/>
      <c r="N28" s="144"/>
      <c r="O28" s="144"/>
    </row>
    <row r="29" spans="1:15" ht="15.75" hidden="1" customHeight="1">
      <c r="A29" s="182" t="s">
        <v>995</v>
      </c>
      <c r="B29" s="180" t="s">
        <v>996</v>
      </c>
      <c r="C29" s="170"/>
      <c r="D29" s="171"/>
      <c r="E29" s="171"/>
      <c r="F29" s="171"/>
      <c r="G29" s="171"/>
      <c r="H29" s="171"/>
      <c r="I29" s="183"/>
      <c r="J29" s="183"/>
      <c r="K29" s="183"/>
      <c r="L29" s="184"/>
      <c r="M29" s="184"/>
      <c r="N29" s="144"/>
      <c r="O29" s="144"/>
    </row>
    <row r="30" spans="1:15" ht="10.5" hidden="1" customHeight="1">
      <c r="A30" s="182"/>
      <c r="B30" s="180" t="s">
        <v>987</v>
      </c>
      <c r="C30" s="170" t="s">
        <v>988</v>
      </c>
      <c r="D30" s="171">
        <f>F30/118*100</f>
        <v>0</v>
      </c>
      <c r="E30" s="185">
        <f>H30+(H30*$L$5)</f>
        <v>0</v>
      </c>
      <c r="F30" s="9">
        <f>IF(VALUE(RIGHT(ROUND(E30,0),1))=VALUE(0),ROUND(E30,0),IF(VALUE(RIGHT(ROUND(E30,0),1))&lt;=VALUE(5),FLOOR(E30,10),CEILING(E30,10)))</f>
        <v>0</v>
      </c>
      <c r="G30" s="171"/>
      <c r="H30" s="181"/>
      <c r="I30" s="172" t="e">
        <f>F30/H30*100-100</f>
        <v>#DIV/0!</v>
      </c>
      <c r="J30" s="183" t="e">
        <f>#REF!</f>
        <v>#REF!</v>
      </c>
      <c r="K30" s="183"/>
      <c r="L30" s="184"/>
      <c r="M30" s="186"/>
      <c r="N30" s="144"/>
      <c r="O30" s="144"/>
    </row>
    <row r="31" spans="1:15" ht="10.5" hidden="1" customHeight="1">
      <c r="A31" s="182"/>
      <c r="B31" s="180" t="s">
        <v>989</v>
      </c>
      <c r="C31" s="170" t="s">
        <v>988</v>
      </c>
      <c r="D31" s="171">
        <f>F31/118*100</f>
        <v>0</v>
      </c>
      <c r="E31" s="185">
        <f>H31+(H31*$L$5)</f>
        <v>0</v>
      </c>
      <c r="F31" s="9">
        <f>IF(VALUE(RIGHT(ROUND(E31,0),1))=VALUE(0),ROUND(E31,0),IF(VALUE(RIGHT(ROUND(E31,0),1))&lt;=VALUE(5),FLOOR(E31,10),CEILING(E31,10)))</f>
        <v>0</v>
      </c>
      <c r="G31" s="171"/>
      <c r="H31" s="181"/>
      <c r="I31" s="172" t="e">
        <f>F31/H31*100-100</f>
        <v>#DIV/0!</v>
      </c>
      <c r="J31" s="183" t="e">
        <f>#REF!</f>
        <v>#REF!</v>
      </c>
      <c r="K31" s="183"/>
      <c r="L31" s="184"/>
      <c r="M31" s="186"/>
      <c r="N31" s="144"/>
      <c r="O31" s="144"/>
    </row>
    <row r="32" spans="1:15" ht="19.5" hidden="1" customHeight="1">
      <c r="A32" s="182" t="s">
        <v>997</v>
      </c>
      <c r="B32" s="180" t="s">
        <v>998</v>
      </c>
      <c r="C32" s="170"/>
      <c r="D32" s="171"/>
      <c r="E32" s="171"/>
      <c r="F32" s="171"/>
      <c r="G32" s="171"/>
      <c r="H32" s="181"/>
      <c r="I32" s="183"/>
      <c r="J32" s="183"/>
      <c r="K32" s="183"/>
      <c r="L32" s="144"/>
      <c r="M32" s="144"/>
      <c r="N32" s="144"/>
      <c r="O32" s="144"/>
    </row>
    <row r="33" spans="1:15" ht="12.75" hidden="1" customHeight="1">
      <c r="A33" s="182"/>
      <c r="B33" s="180" t="s">
        <v>987</v>
      </c>
      <c r="C33" s="170" t="s">
        <v>988</v>
      </c>
      <c r="D33" s="171">
        <f>F33/118*100</f>
        <v>0</v>
      </c>
      <c r="E33" s="185">
        <f>H33+(H33*$L$5)</f>
        <v>0</v>
      </c>
      <c r="F33" s="9">
        <f>IF(VALUE(RIGHT(ROUND(E33,0),1))=VALUE(0),ROUND(E33,0),IF(VALUE(RIGHT(ROUND(E33,0),1))&lt;=VALUE(5),FLOOR(E33,10),CEILING(E33,10)))</f>
        <v>0</v>
      </c>
      <c r="G33" s="171"/>
      <c r="H33" s="181"/>
      <c r="I33" s="172" t="e">
        <f>F33/H33*100-100</f>
        <v>#DIV/0!</v>
      </c>
      <c r="J33" s="183" t="e">
        <f>#REF!</f>
        <v>#REF!</v>
      </c>
      <c r="K33" s="183"/>
      <c r="L33" s="144"/>
      <c r="M33" s="144"/>
      <c r="N33" s="144"/>
      <c r="O33" s="144"/>
    </row>
    <row r="34" spans="1:15" ht="12.75" hidden="1" customHeight="1">
      <c r="A34" s="182"/>
      <c r="B34" s="180" t="s">
        <v>989</v>
      </c>
      <c r="C34" s="170" t="s">
        <v>988</v>
      </c>
      <c r="D34" s="171">
        <f>F34/118*100</f>
        <v>0</v>
      </c>
      <c r="E34" s="185">
        <f>H34+(H34*$L$5)</f>
        <v>0</v>
      </c>
      <c r="F34" s="9">
        <f>IF(VALUE(RIGHT(ROUND(E34,0),1))=VALUE(0),ROUND(E34,0),IF(VALUE(RIGHT(ROUND(E34,0),1))&lt;=VALUE(5),FLOOR(E34,10),CEILING(E34,10)))</f>
        <v>0</v>
      </c>
      <c r="G34" s="171"/>
      <c r="H34" s="181"/>
      <c r="I34" s="172" t="e">
        <f>F34/H34*100-100</f>
        <v>#DIV/0!</v>
      </c>
      <c r="J34" s="183" t="e">
        <f>#REF!</f>
        <v>#REF!</v>
      </c>
      <c r="K34" s="183"/>
      <c r="L34" s="144"/>
      <c r="M34" s="144"/>
      <c r="N34" s="144"/>
      <c r="O34" s="144"/>
    </row>
    <row r="35" spans="1:15" ht="15" hidden="1" customHeight="1">
      <c r="A35" s="182" t="s">
        <v>23</v>
      </c>
      <c r="B35" s="180" t="s">
        <v>999</v>
      </c>
      <c r="C35" s="170"/>
      <c r="D35" s="171"/>
      <c r="E35" s="171"/>
      <c r="F35" s="171"/>
      <c r="G35" s="171"/>
      <c r="H35" s="181"/>
      <c r="I35" s="183"/>
      <c r="J35" s="183"/>
      <c r="K35" s="183"/>
      <c r="L35" s="144"/>
      <c r="M35" s="144"/>
      <c r="N35" s="144"/>
      <c r="O35" s="144"/>
    </row>
    <row r="36" spans="1:15" ht="28.5" hidden="1" customHeight="1">
      <c r="A36" s="182" t="s">
        <v>1000</v>
      </c>
      <c r="B36" s="180" t="s">
        <v>1001</v>
      </c>
      <c r="C36" s="170"/>
      <c r="D36" s="171"/>
      <c r="E36" s="171"/>
      <c r="F36" s="171"/>
      <c r="G36" s="171"/>
      <c r="H36" s="181"/>
      <c r="I36" s="183"/>
      <c r="J36" s="183"/>
      <c r="K36" s="183"/>
      <c r="L36" s="144"/>
      <c r="M36" s="144"/>
      <c r="N36" s="144"/>
      <c r="O36" s="144"/>
    </row>
    <row r="37" spans="1:15" ht="12.75" hidden="1" customHeight="1">
      <c r="A37" s="182" t="s">
        <v>1002</v>
      </c>
      <c r="B37" s="180" t="s">
        <v>1003</v>
      </c>
      <c r="C37" s="170"/>
      <c r="D37" s="171"/>
      <c r="E37" s="171"/>
      <c r="F37" s="171"/>
      <c r="G37" s="171"/>
      <c r="H37" s="181"/>
      <c r="I37" s="183"/>
      <c r="J37" s="183"/>
      <c r="K37" s="183"/>
      <c r="L37" s="144"/>
      <c r="M37" s="144"/>
      <c r="N37" s="144"/>
      <c r="O37" s="144"/>
    </row>
    <row r="38" spans="1:15" ht="12" hidden="1" customHeight="1">
      <c r="A38" s="182" t="s">
        <v>1004</v>
      </c>
      <c r="B38" s="180" t="s">
        <v>1005</v>
      </c>
      <c r="C38" s="170"/>
      <c r="D38" s="171"/>
      <c r="E38" s="171"/>
      <c r="F38" s="171"/>
      <c r="G38" s="171"/>
      <c r="H38" s="181"/>
      <c r="I38" s="183"/>
      <c r="J38" s="183"/>
      <c r="K38" s="183"/>
      <c r="L38" s="144"/>
      <c r="M38" s="144"/>
      <c r="N38" s="144"/>
      <c r="O38" s="144"/>
    </row>
    <row r="39" spans="1:15" ht="11.25" hidden="1" customHeight="1">
      <c r="A39" s="182"/>
      <c r="B39" s="180" t="s">
        <v>987</v>
      </c>
      <c r="C39" s="170" t="s">
        <v>988</v>
      </c>
      <c r="D39" s="171">
        <f>F39/118*100</f>
        <v>0</v>
      </c>
      <c r="E39" s="185">
        <f>H39+(H39*$L$5)</f>
        <v>0</v>
      </c>
      <c r="F39" s="9">
        <f>IF(VALUE(RIGHT(ROUND(E39,0),1))=VALUE(0),ROUND(E39,0),IF(VALUE(RIGHT(ROUND(E39,0),1))&lt;=VALUE(5),FLOOR(E39,10),CEILING(E39,10)))</f>
        <v>0</v>
      </c>
      <c r="G39" s="171"/>
      <c r="H39" s="181"/>
      <c r="I39" s="172" t="e">
        <f>F39/H39*100-100</f>
        <v>#DIV/0!</v>
      </c>
      <c r="J39" s="183" t="e">
        <f>#REF!</f>
        <v>#REF!</v>
      </c>
      <c r="K39" s="183"/>
      <c r="L39" s="144"/>
      <c r="M39" s="144"/>
      <c r="N39" s="144"/>
      <c r="O39" s="144"/>
    </row>
    <row r="40" spans="1:15" ht="11.25" hidden="1" customHeight="1">
      <c r="A40" s="182"/>
      <c r="B40" s="180" t="s">
        <v>989</v>
      </c>
      <c r="C40" s="170" t="s">
        <v>988</v>
      </c>
      <c r="D40" s="171">
        <f>F40/118*100</f>
        <v>0</v>
      </c>
      <c r="E40" s="185">
        <f>H40+(H40*$L$5)</f>
        <v>0</v>
      </c>
      <c r="F40" s="9">
        <f>IF(VALUE(RIGHT(ROUND(E40,0),1))=VALUE(0),ROUND(E40,0),IF(VALUE(RIGHT(ROUND(E40,0),1))&lt;=VALUE(5),FLOOR(E40,10),CEILING(E40,10)))</f>
        <v>0</v>
      </c>
      <c r="G40" s="171"/>
      <c r="H40" s="181"/>
      <c r="I40" s="172" t="e">
        <f>F40/H40*100-100</f>
        <v>#DIV/0!</v>
      </c>
      <c r="J40" s="183" t="e">
        <f>#REF!</f>
        <v>#REF!</v>
      </c>
      <c r="K40" s="183"/>
      <c r="L40" s="144"/>
      <c r="M40" s="144"/>
      <c r="N40" s="144"/>
      <c r="O40" s="144"/>
    </row>
    <row r="41" spans="1:15" ht="22.5" hidden="1" customHeight="1">
      <c r="A41" s="182" t="s">
        <v>1006</v>
      </c>
      <c r="B41" s="180" t="s">
        <v>1007</v>
      </c>
      <c r="C41" s="170"/>
      <c r="D41" s="171"/>
      <c r="E41" s="171"/>
      <c r="F41" s="171"/>
      <c r="G41" s="171"/>
      <c r="H41" s="181"/>
      <c r="I41" s="183"/>
      <c r="J41" s="183"/>
      <c r="K41" s="183"/>
      <c r="L41" s="144"/>
      <c r="M41" s="144"/>
      <c r="N41" s="144"/>
      <c r="O41" s="144"/>
    </row>
    <row r="42" spans="1:15" ht="12" hidden="1" customHeight="1">
      <c r="A42" s="182"/>
      <c r="B42" s="180" t="s">
        <v>987</v>
      </c>
      <c r="C42" s="170" t="s">
        <v>988</v>
      </c>
      <c r="D42" s="171">
        <f>F42/118*100</f>
        <v>0</v>
      </c>
      <c r="E42" s="185">
        <f>H42+(H42*$L$5)</f>
        <v>0</v>
      </c>
      <c r="F42" s="9">
        <f>IF(VALUE(RIGHT(ROUND(E42,0),1))=VALUE(0),ROUND(E42,0),IF(VALUE(RIGHT(ROUND(E42,0),1))&lt;=VALUE(5),FLOOR(E42,10),CEILING(E42,10)))</f>
        <v>0</v>
      </c>
      <c r="G42" s="171"/>
      <c r="H42" s="181"/>
      <c r="I42" s="172" t="e">
        <f>F42/H42*100-100</f>
        <v>#DIV/0!</v>
      </c>
      <c r="J42" s="183" t="e">
        <f>#REF!</f>
        <v>#REF!</v>
      </c>
      <c r="K42" s="183"/>
      <c r="L42" s="144"/>
      <c r="M42" s="144"/>
      <c r="N42" s="144"/>
      <c r="O42" s="144"/>
    </row>
    <row r="43" spans="1:15" ht="10.5" hidden="1" customHeight="1">
      <c r="A43" s="182"/>
      <c r="B43" s="180" t="s">
        <v>989</v>
      </c>
      <c r="C43" s="170" t="s">
        <v>988</v>
      </c>
      <c r="D43" s="171">
        <f>F43/118*100</f>
        <v>0</v>
      </c>
      <c r="E43" s="185">
        <f>H43+(H43*$L$5)</f>
        <v>0</v>
      </c>
      <c r="F43" s="9">
        <f>IF(VALUE(RIGHT(ROUND(E43,0),1))=VALUE(0),ROUND(E43,0),IF(VALUE(RIGHT(ROUND(E43,0),1))&lt;=VALUE(5),FLOOR(E43,10),CEILING(E43,10)))</f>
        <v>0</v>
      </c>
      <c r="G43" s="171"/>
      <c r="H43" s="181"/>
      <c r="I43" s="172" t="e">
        <f>F43/H43*100-100</f>
        <v>#DIV/0!</v>
      </c>
      <c r="J43" s="183" t="e">
        <f>#REF!</f>
        <v>#REF!</v>
      </c>
      <c r="K43" s="183"/>
      <c r="L43" s="144"/>
      <c r="M43" s="144"/>
      <c r="N43" s="144"/>
      <c r="O43" s="144"/>
    </row>
    <row r="44" spans="1:15" ht="15" hidden="1" customHeight="1">
      <c r="A44" s="182" t="s">
        <v>1008</v>
      </c>
      <c r="B44" s="180" t="s">
        <v>1009</v>
      </c>
      <c r="C44" s="170"/>
      <c r="D44" s="171"/>
      <c r="E44" s="171"/>
      <c r="F44" s="171"/>
      <c r="G44" s="171"/>
      <c r="H44" s="181"/>
      <c r="I44" s="183"/>
      <c r="J44" s="183"/>
      <c r="K44" s="183"/>
      <c r="L44" s="144"/>
      <c r="M44" s="144"/>
      <c r="N44" s="144"/>
      <c r="O44" s="144"/>
    </row>
    <row r="45" spans="1:15" ht="13.5" hidden="1" customHeight="1">
      <c r="A45" s="182" t="s">
        <v>1010</v>
      </c>
      <c r="B45" s="180" t="s">
        <v>1011</v>
      </c>
      <c r="C45" s="170"/>
      <c r="D45" s="171"/>
      <c r="E45" s="171"/>
      <c r="F45" s="171"/>
      <c r="G45" s="171"/>
      <c r="H45" s="181"/>
      <c r="I45" s="183"/>
      <c r="J45" s="183"/>
      <c r="K45" s="183"/>
      <c r="L45" s="144"/>
      <c r="M45" s="144"/>
      <c r="N45" s="144"/>
      <c r="O45" s="144"/>
    </row>
    <row r="46" spans="1:15" ht="12" hidden="1" customHeight="1">
      <c r="A46" s="182"/>
      <c r="B46" s="180" t="s">
        <v>987</v>
      </c>
      <c r="C46" s="170" t="s">
        <v>988</v>
      </c>
      <c r="D46" s="171">
        <f>F46/118*100</f>
        <v>0</v>
      </c>
      <c r="E46" s="185">
        <f>H46+(H46*$L$5)</f>
        <v>0</v>
      </c>
      <c r="F46" s="9">
        <f>IF(VALUE(RIGHT(ROUND(E46,0),1))=VALUE(0),ROUND(E46,0),IF(VALUE(RIGHT(ROUND(E46,0),1))&lt;=VALUE(5),FLOOR(E46,10),CEILING(E46,10)))</f>
        <v>0</v>
      </c>
      <c r="G46" s="171"/>
      <c r="H46" s="181"/>
      <c r="I46" s="172" t="e">
        <f>F46/H46*100-100</f>
        <v>#DIV/0!</v>
      </c>
      <c r="J46" s="183" t="e">
        <f>#REF!</f>
        <v>#REF!</v>
      </c>
      <c r="K46" s="183"/>
      <c r="L46" s="144"/>
      <c r="M46" s="144"/>
      <c r="N46" s="144"/>
      <c r="O46" s="144"/>
    </row>
    <row r="47" spans="1:15" ht="10.5" hidden="1" customHeight="1">
      <c r="A47" s="182"/>
      <c r="B47" s="180" t="s">
        <v>989</v>
      </c>
      <c r="C47" s="170" t="s">
        <v>988</v>
      </c>
      <c r="D47" s="171">
        <f>F47/118*100</f>
        <v>0</v>
      </c>
      <c r="E47" s="185">
        <f>H47+(H47*$L$5)</f>
        <v>0</v>
      </c>
      <c r="F47" s="9">
        <f>IF(VALUE(RIGHT(ROUND(E47,0),1))=VALUE(0),ROUND(E47,0),IF(VALUE(RIGHT(ROUND(E47,0),1))&lt;=VALUE(5),FLOOR(E47,10),CEILING(E47,10)))</f>
        <v>0</v>
      </c>
      <c r="G47" s="171"/>
      <c r="H47" s="181"/>
      <c r="I47" s="172" t="e">
        <f>F47/H47*100-100</f>
        <v>#DIV/0!</v>
      </c>
      <c r="J47" s="183" t="e">
        <f>#REF!</f>
        <v>#REF!</v>
      </c>
      <c r="K47" s="183"/>
      <c r="L47" s="144"/>
      <c r="M47" s="144"/>
      <c r="N47" s="144"/>
      <c r="O47" s="144"/>
    </row>
    <row r="48" spans="1:15" ht="15" hidden="1" customHeight="1">
      <c r="A48" s="182" t="s">
        <v>1012</v>
      </c>
      <c r="B48" s="180" t="s">
        <v>1013</v>
      </c>
      <c r="C48" s="170"/>
      <c r="D48" s="171"/>
      <c r="E48" s="171"/>
      <c r="F48" s="171"/>
      <c r="G48" s="171"/>
      <c r="H48" s="181"/>
      <c r="I48" s="183"/>
      <c r="J48" s="183"/>
      <c r="K48" s="183"/>
      <c r="L48" s="144"/>
      <c r="M48" s="144"/>
      <c r="N48" s="144"/>
      <c r="O48" s="144"/>
    </row>
    <row r="49" spans="1:15" ht="22.5" hidden="1" customHeight="1">
      <c r="A49" s="182" t="s">
        <v>1014</v>
      </c>
      <c r="B49" s="180" t="s">
        <v>1015</v>
      </c>
      <c r="C49" s="170"/>
      <c r="D49" s="171"/>
      <c r="E49" s="171"/>
      <c r="F49" s="171"/>
      <c r="G49" s="171"/>
      <c r="H49" s="181"/>
      <c r="I49" s="183"/>
      <c r="J49" s="183"/>
      <c r="K49" s="183"/>
      <c r="L49" s="144"/>
      <c r="M49" s="144"/>
      <c r="N49" s="144"/>
      <c r="O49" s="144"/>
    </row>
    <row r="50" spans="1:15" ht="15" hidden="1" customHeight="1">
      <c r="A50" s="182"/>
      <c r="B50" s="180" t="s">
        <v>987</v>
      </c>
      <c r="C50" s="170" t="s">
        <v>988</v>
      </c>
      <c r="D50" s="171">
        <f>F50/118*100</f>
        <v>0</v>
      </c>
      <c r="E50" s="185">
        <f>H50+(H50*$L$5)</f>
        <v>0</v>
      </c>
      <c r="F50" s="9">
        <f>IF(VALUE(RIGHT(ROUND(E50,0),1))=VALUE(0),ROUND(E50,0),IF(VALUE(RIGHT(ROUND(E50,0),1))&lt;=VALUE(5),FLOOR(E50,10),CEILING(E50,10)))</f>
        <v>0</v>
      </c>
      <c r="G50" s="171"/>
      <c r="H50" s="181"/>
      <c r="I50" s="172" t="e">
        <f>F50/H50*100-100</f>
        <v>#DIV/0!</v>
      </c>
      <c r="J50" s="183" t="e">
        <f>#REF!</f>
        <v>#REF!</v>
      </c>
      <c r="K50" s="183"/>
      <c r="L50" s="144"/>
      <c r="M50" s="144"/>
      <c r="N50" s="144"/>
      <c r="O50" s="144"/>
    </row>
    <row r="51" spans="1:15" ht="15" hidden="1" customHeight="1">
      <c r="A51" s="182"/>
      <c r="B51" s="180" t="s">
        <v>989</v>
      </c>
      <c r="C51" s="170" t="s">
        <v>988</v>
      </c>
      <c r="D51" s="171">
        <f>F51/118*100</f>
        <v>0</v>
      </c>
      <c r="E51" s="185">
        <f>H51+(H51*$L$5)</f>
        <v>0</v>
      </c>
      <c r="F51" s="9">
        <f>IF(VALUE(RIGHT(ROUND(E51,0),1))=VALUE(0),ROUND(E51,0),IF(VALUE(RIGHT(ROUND(E51,0),1))&lt;=VALUE(5),FLOOR(E51,10),CEILING(E51,10)))</f>
        <v>0</v>
      </c>
      <c r="G51" s="171"/>
      <c r="H51" s="181"/>
      <c r="I51" s="172" t="e">
        <f>F51/H51*100-100</f>
        <v>#DIV/0!</v>
      </c>
      <c r="J51" s="183" t="e">
        <f>#REF!</f>
        <v>#REF!</v>
      </c>
      <c r="K51" s="183"/>
      <c r="L51" s="144"/>
      <c r="M51" s="144"/>
      <c r="N51" s="144"/>
      <c r="O51" s="144"/>
    </row>
    <row r="52" spans="1:15" ht="23.25" hidden="1" customHeight="1">
      <c r="A52" s="182" t="s">
        <v>1016</v>
      </c>
      <c r="B52" s="180" t="s">
        <v>1017</v>
      </c>
      <c r="C52" s="170"/>
      <c r="D52" s="171"/>
      <c r="E52" s="171"/>
      <c r="F52" s="171"/>
      <c r="G52" s="171"/>
      <c r="H52" s="181"/>
      <c r="I52" s="183"/>
      <c r="J52" s="183"/>
      <c r="K52" s="183"/>
      <c r="L52" s="144"/>
      <c r="M52" s="144"/>
      <c r="N52" s="144"/>
      <c r="O52" s="144"/>
    </row>
    <row r="53" spans="1:15" ht="12" hidden="1" customHeight="1">
      <c r="A53" s="182"/>
      <c r="B53" s="180" t="s">
        <v>987</v>
      </c>
      <c r="C53" s="170" t="s">
        <v>988</v>
      </c>
      <c r="D53" s="171">
        <f>F53/118*100</f>
        <v>0</v>
      </c>
      <c r="E53" s="185">
        <f>H53+(H53*$L$5)</f>
        <v>0</v>
      </c>
      <c r="F53" s="9">
        <f>IF(VALUE(RIGHT(ROUND(E53,0),1))=VALUE(0),ROUND(E53,0),IF(VALUE(RIGHT(ROUND(E53,0),1))&lt;=VALUE(5),FLOOR(E53,10),CEILING(E53,10)))</f>
        <v>0</v>
      </c>
      <c r="G53" s="171"/>
      <c r="H53" s="181"/>
      <c r="I53" s="172" t="e">
        <f>F53/H53*100-100</f>
        <v>#DIV/0!</v>
      </c>
      <c r="J53" s="183" t="e">
        <f>#REF!</f>
        <v>#REF!</v>
      </c>
      <c r="K53" s="183"/>
      <c r="L53" s="144"/>
      <c r="M53" s="144"/>
      <c r="N53" s="144"/>
      <c r="O53" s="144"/>
    </row>
    <row r="54" spans="1:15" ht="12.75" hidden="1" customHeight="1">
      <c r="A54" s="182"/>
      <c r="B54" s="180" t="s">
        <v>989</v>
      </c>
      <c r="C54" s="170" t="s">
        <v>988</v>
      </c>
      <c r="D54" s="171">
        <f>F54/118*100</f>
        <v>0</v>
      </c>
      <c r="E54" s="185">
        <f>H54+(H54*$L$5)</f>
        <v>0</v>
      </c>
      <c r="F54" s="9">
        <f>IF(VALUE(RIGHT(ROUND(E54,0),1))=VALUE(0),ROUND(E54,0),IF(VALUE(RIGHT(ROUND(E54,0),1))&lt;=VALUE(5),FLOOR(E54,10),CEILING(E54,10)))</f>
        <v>0</v>
      </c>
      <c r="G54" s="171"/>
      <c r="H54" s="181"/>
      <c r="I54" s="172" t="e">
        <f>F54/H54*100-100</f>
        <v>#DIV/0!</v>
      </c>
      <c r="J54" s="183" t="e">
        <f>#REF!</f>
        <v>#REF!</v>
      </c>
      <c r="K54" s="183"/>
      <c r="L54" s="144"/>
      <c r="M54" s="144"/>
      <c r="N54" s="144"/>
      <c r="O54" s="144"/>
    </row>
    <row r="55" spans="1:15" ht="13.5" hidden="1" customHeight="1">
      <c r="A55" s="182" t="s">
        <v>1018</v>
      </c>
      <c r="B55" s="180" t="s">
        <v>1019</v>
      </c>
      <c r="C55" s="170"/>
      <c r="D55" s="171"/>
      <c r="E55" s="171"/>
      <c r="F55" s="171"/>
      <c r="G55" s="171"/>
      <c r="H55" s="181"/>
      <c r="I55" s="183"/>
      <c r="J55" s="183"/>
      <c r="K55" s="183"/>
      <c r="L55" s="144"/>
      <c r="M55" s="144"/>
      <c r="N55" s="144"/>
      <c r="O55" s="144"/>
    </row>
    <row r="56" spans="1:15" ht="11.25" hidden="1" customHeight="1">
      <c r="A56" s="182"/>
      <c r="B56" s="180" t="s">
        <v>987</v>
      </c>
      <c r="C56" s="170" t="s">
        <v>988</v>
      </c>
      <c r="D56" s="171">
        <f>F56/118*100</f>
        <v>0</v>
      </c>
      <c r="E56" s="185">
        <f>H56+(H56*$L$5)</f>
        <v>0</v>
      </c>
      <c r="F56" s="9">
        <f>IF(VALUE(RIGHT(ROUND(E56,0),1))=VALUE(0),ROUND(E56,0),IF(VALUE(RIGHT(ROUND(E56,0),1))&lt;=VALUE(5),FLOOR(E56,10),CEILING(E56,10)))</f>
        <v>0</v>
      </c>
      <c r="G56" s="171"/>
      <c r="H56" s="181"/>
      <c r="I56" s="172" t="e">
        <f>F56/H56*100-100</f>
        <v>#DIV/0!</v>
      </c>
      <c r="J56" s="183" t="e">
        <f>#REF!</f>
        <v>#REF!</v>
      </c>
      <c r="K56" s="183"/>
      <c r="L56" s="144"/>
      <c r="M56" s="144"/>
      <c r="N56" s="144"/>
      <c r="O56" s="144"/>
    </row>
    <row r="57" spans="1:15" ht="12" hidden="1" customHeight="1">
      <c r="A57" s="182"/>
      <c r="B57" s="180" t="s">
        <v>989</v>
      </c>
      <c r="C57" s="170" t="s">
        <v>988</v>
      </c>
      <c r="D57" s="171">
        <f>F57/118*100</f>
        <v>0</v>
      </c>
      <c r="E57" s="185">
        <f>H57+(H57*$L$5)</f>
        <v>0</v>
      </c>
      <c r="F57" s="9">
        <f>IF(VALUE(RIGHT(ROUND(E57,0),1))=VALUE(0),ROUND(E57,0),IF(VALUE(RIGHT(ROUND(E57,0),1))&lt;=VALUE(5),FLOOR(E57,10),CEILING(E57,10)))</f>
        <v>0</v>
      </c>
      <c r="G57" s="171"/>
      <c r="H57" s="181"/>
      <c r="I57" s="172" t="e">
        <f>F57/H57*100-100</f>
        <v>#DIV/0!</v>
      </c>
      <c r="J57" s="183" t="e">
        <f>#REF!</f>
        <v>#REF!</v>
      </c>
      <c r="K57" s="183"/>
      <c r="L57" s="144"/>
      <c r="M57" s="144"/>
      <c r="N57" s="144"/>
      <c r="O57" s="144"/>
    </row>
    <row r="58" spans="1:15" ht="13.5" hidden="1" customHeight="1">
      <c r="A58" s="182" t="s">
        <v>1020</v>
      </c>
      <c r="B58" s="180" t="s">
        <v>1021</v>
      </c>
      <c r="C58" s="170"/>
      <c r="D58" s="171"/>
      <c r="E58" s="171"/>
      <c r="F58" s="171"/>
      <c r="G58" s="171"/>
      <c r="H58" s="181"/>
      <c r="I58" s="183"/>
      <c r="J58" s="183"/>
      <c r="K58" s="183"/>
      <c r="L58" s="144"/>
      <c r="M58" s="144"/>
      <c r="N58" s="144"/>
      <c r="O58" s="144"/>
    </row>
    <row r="59" spans="1:15" ht="15" hidden="1" customHeight="1">
      <c r="A59" s="182"/>
      <c r="B59" s="180" t="s">
        <v>987</v>
      </c>
      <c r="C59" s="170" t="s">
        <v>988</v>
      </c>
      <c r="D59" s="171">
        <f>F59/118*100</f>
        <v>0</v>
      </c>
      <c r="E59" s="185">
        <f>H59+(H59*$L$5)</f>
        <v>0</v>
      </c>
      <c r="F59" s="9">
        <f>IF(VALUE(RIGHT(ROUND(E59,0),1))=VALUE(0),ROUND(E59,0),IF(VALUE(RIGHT(ROUND(E59,0),1))&lt;=VALUE(5),FLOOR(E59,10),CEILING(E59,10)))</f>
        <v>0</v>
      </c>
      <c r="G59" s="171"/>
      <c r="H59" s="181"/>
      <c r="I59" s="172" t="e">
        <f>F59/H59*100-100</f>
        <v>#DIV/0!</v>
      </c>
      <c r="J59" s="183" t="e">
        <f>#REF!</f>
        <v>#REF!</v>
      </c>
      <c r="K59" s="183"/>
      <c r="L59" s="144"/>
      <c r="M59" s="144"/>
      <c r="N59" s="144"/>
      <c r="O59" s="144"/>
    </row>
    <row r="60" spans="1:15" ht="15" hidden="1" customHeight="1">
      <c r="A60" s="182"/>
      <c r="B60" s="180" t="s">
        <v>989</v>
      </c>
      <c r="C60" s="170" t="s">
        <v>988</v>
      </c>
      <c r="D60" s="171">
        <f>F60/118*100</f>
        <v>0</v>
      </c>
      <c r="E60" s="185">
        <f>H60+(H60*$L$5)</f>
        <v>0</v>
      </c>
      <c r="F60" s="9">
        <f>IF(VALUE(RIGHT(ROUND(E60,0),1))=VALUE(0),ROUND(E60,0),IF(VALUE(RIGHT(ROUND(E60,0),1))&lt;=VALUE(5),FLOOR(E60,10),CEILING(E60,10)))</f>
        <v>0</v>
      </c>
      <c r="G60" s="171"/>
      <c r="H60" s="181"/>
      <c r="I60" s="172" t="e">
        <f>F60/H60*100-100</f>
        <v>#DIV/0!</v>
      </c>
      <c r="J60" s="183" t="e">
        <f>#REF!</f>
        <v>#REF!</v>
      </c>
      <c r="K60" s="183"/>
      <c r="L60" s="144"/>
      <c r="M60" s="144"/>
      <c r="N60" s="144"/>
      <c r="O60" s="144"/>
    </row>
    <row r="61" spans="1:15" ht="11.25" hidden="1" customHeight="1">
      <c r="A61" s="182" t="s">
        <v>1022</v>
      </c>
      <c r="B61" s="180" t="s">
        <v>1023</v>
      </c>
      <c r="C61" s="170"/>
      <c r="D61" s="171"/>
      <c r="E61" s="171"/>
      <c r="F61" s="171"/>
      <c r="G61" s="171"/>
      <c r="H61" s="181"/>
      <c r="I61" s="183"/>
      <c r="J61" s="183"/>
      <c r="K61" s="183"/>
      <c r="L61" s="144"/>
      <c r="M61" s="144"/>
      <c r="N61" s="144"/>
      <c r="O61" s="144"/>
    </row>
    <row r="62" spans="1:15" ht="12" hidden="1" customHeight="1">
      <c r="A62" s="182"/>
      <c r="B62" s="180" t="s">
        <v>987</v>
      </c>
      <c r="C62" s="170" t="s">
        <v>988</v>
      </c>
      <c r="D62" s="171">
        <f>F62/118*100</f>
        <v>0</v>
      </c>
      <c r="E62" s="185">
        <f>H62+(H62*$L$5)</f>
        <v>0</v>
      </c>
      <c r="F62" s="9">
        <f>IF(VALUE(RIGHT(ROUND(E62,0),1))=VALUE(0),ROUND(E62,0),IF(VALUE(RIGHT(ROUND(E62,0),1))&lt;=VALUE(5),FLOOR(E62,10),CEILING(E62,10)))</f>
        <v>0</v>
      </c>
      <c r="G62" s="171"/>
      <c r="H62" s="181"/>
      <c r="I62" s="172" t="e">
        <f>F62/H62*100-100</f>
        <v>#DIV/0!</v>
      </c>
      <c r="J62" s="183" t="e">
        <f>#REF!</f>
        <v>#REF!</v>
      </c>
      <c r="K62" s="183"/>
      <c r="L62" s="144"/>
      <c r="M62" s="144"/>
      <c r="N62" s="144"/>
      <c r="O62" s="144"/>
    </row>
    <row r="63" spans="1:15" ht="12" hidden="1" customHeight="1">
      <c r="A63" s="182"/>
      <c r="B63" s="180" t="s">
        <v>989</v>
      </c>
      <c r="C63" s="170" t="s">
        <v>988</v>
      </c>
      <c r="D63" s="171">
        <f>F63/118*100</f>
        <v>0</v>
      </c>
      <c r="E63" s="185">
        <f>H63+(H63*$L$5)</f>
        <v>0</v>
      </c>
      <c r="F63" s="9">
        <f>IF(VALUE(RIGHT(ROUND(E63,0),1))=VALUE(0),ROUND(E63,0),IF(VALUE(RIGHT(ROUND(E63,0),1))&lt;=VALUE(5),FLOOR(E63,10),CEILING(E63,10)))</f>
        <v>0</v>
      </c>
      <c r="G63" s="171"/>
      <c r="H63" s="181"/>
      <c r="I63" s="172" t="e">
        <f>F63/H63*100-100</f>
        <v>#DIV/0!</v>
      </c>
      <c r="J63" s="183" t="e">
        <f>#REF!</f>
        <v>#REF!</v>
      </c>
      <c r="K63" s="183"/>
      <c r="L63" s="144"/>
      <c r="M63" s="144"/>
      <c r="N63" s="144"/>
      <c r="O63" s="144"/>
    </row>
    <row r="64" spans="1:15" ht="11.25" hidden="1" customHeight="1">
      <c r="A64" s="182" t="s">
        <v>1024</v>
      </c>
      <c r="B64" s="180" t="s">
        <v>1025</v>
      </c>
      <c r="C64" s="170"/>
      <c r="D64" s="171"/>
      <c r="E64" s="171"/>
      <c r="F64" s="171"/>
      <c r="G64" s="171"/>
      <c r="H64" s="181"/>
      <c r="I64" s="183"/>
      <c r="J64" s="183"/>
      <c r="K64" s="183"/>
      <c r="L64" s="144"/>
      <c r="M64" s="144"/>
      <c r="N64" s="144"/>
      <c r="O64" s="144"/>
    </row>
    <row r="65" spans="1:15" ht="10.5" hidden="1" customHeight="1">
      <c r="A65" s="182"/>
      <c r="B65" s="180" t="s">
        <v>987</v>
      </c>
      <c r="C65" s="170" t="s">
        <v>988</v>
      </c>
      <c r="D65" s="171">
        <f>F65/118*100</f>
        <v>0</v>
      </c>
      <c r="E65" s="185">
        <f>H65+(H65*$L$5)</f>
        <v>0</v>
      </c>
      <c r="F65" s="9">
        <f>IF(VALUE(RIGHT(ROUND(E65,0),1))=VALUE(0),ROUND(E65,0),IF(VALUE(RIGHT(ROUND(E65,0),1))&lt;=VALUE(5),FLOOR(E65,10),CEILING(E65,10)))</f>
        <v>0</v>
      </c>
      <c r="G65" s="171"/>
      <c r="H65" s="181"/>
      <c r="I65" s="172" t="e">
        <f>F65/H65*100-100</f>
        <v>#DIV/0!</v>
      </c>
      <c r="J65" s="183" t="e">
        <f>#REF!</f>
        <v>#REF!</v>
      </c>
      <c r="K65" s="183"/>
      <c r="L65" s="144"/>
      <c r="M65" s="144"/>
      <c r="N65" s="144"/>
      <c r="O65" s="144"/>
    </row>
    <row r="66" spans="1:15" ht="12.75" hidden="1" customHeight="1">
      <c r="A66" s="182"/>
      <c r="B66" s="180" t="s">
        <v>989</v>
      </c>
      <c r="C66" s="170" t="s">
        <v>988</v>
      </c>
      <c r="D66" s="171">
        <f>F66/118*100</f>
        <v>0</v>
      </c>
      <c r="E66" s="185">
        <f>H66+(H66*$L$5)</f>
        <v>0</v>
      </c>
      <c r="F66" s="9">
        <f>IF(VALUE(RIGHT(ROUND(E66,0),1))=VALUE(0),ROUND(E66,0),IF(VALUE(RIGHT(ROUND(E66,0),1))&lt;=VALUE(5),FLOOR(E66,10),CEILING(E66,10)))</f>
        <v>0</v>
      </c>
      <c r="G66" s="171"/>
      <c r="H66" s="181"/>
      <c r="I66" s="172" t="e">
        <f>F66/H66*100-100</f>
        <v>#DIV/0!</v>
      </c>
      <c r="J66" s="183" t="e">
        <f>#REF!</f>
        <v>#REF!</v>
      </c>
      <c r="K66" s="183"/>
      <c r="L66" s="144"/>
      <c r="M66" s="144"/>
      <c r="N66" s="144"/>
      <c r="O66" s="144"/>
    </row>
    <row r="67" spans="1:15" ht="14.25" hidden="1" customHeight="1">
      <c r="A67" s="182" t="s">
        <v>1026</v>
      </c>
      <c r="B67" s="180" t="s">
        <v>1027</v>
      </c>
      <c r="C67" s="170"/>
      <c r="D67" s="171"/>
      <c r="E67" s="171"/>
      <c r="F67" s="171"/>
      <c r="G67" s="171"/>
      <c r="H67" s="181"/>
      <c r="I67" s="183"/>
      <c r="J67" s="183"/>
      <c r="K67" s="183"/>
      <c r="L67" s="144"/>
      <c r="M67" s="144"/>
      <c r="N67" s="144"/>
      <c r="O67" s="144"/>
    </row>
    <row r="68" spans="1:15" ht="12" hidden="1" customHeight="1">
      <c r="A68" s="182"/>
      <c r="B68" s="180" t="s">
        <v>987</v>
      </c>
      <c r="C68" s="170" t="s">
        <v>988</v>
      </c>
      <c r="D68" s="171">
        <f>F68/118*100</f>
        <v>0</v>
      </c>
      <c r="E68" s="185">
        <f>H68+(H68*$L$5)</f>
        <v>0</v>
      </c>
      <c r="F68" s="9">
        <f>IF(VALUE(RIGHT(ROUND(E68,0),1))=VALUE(0),ROUND(E68,0),IF(VALUE(RIGHT(ROUND(E68,0),1))&lt;=VALUE(5),FLOOR(E68,10),CEILING(E68,10)))</f>
        <v>0</v>
      </c>
      <c r="G68" s="171"/>
      <c r="H68" s="181"/>
      <c r="I68" s="172" t="e">
        <f>F68/H68*100-100</f>
        <v>#DIV/0!</v>
      </c>
      <c r="J68" s="183" t="e">
        <f>#REF!</f>
        <v>#REF!</v>
      </c>
      <c r="K68" s="183"/>
      <c r="L68" s="144"/>
      <c r="M68" s="144"/>
      <c r="N68" s="144"/>
      <c r="O68" s="144"/>
    </row>
    <row r="69" spans="1:15" ht="11.25" hidden="1" customHeight="1">
      <c r="A69" s="182"/>
      <c r="B69" s="180" t="s">
        <v>989</v>
      </c>
      <c r="C69" s="170" t="s">
        <v>988</v>
      </c>
      <c r="D69" s="171">
        <f>F69/118*100</f>
        <v>0</v>
      </c>
      <c r="E69" s="185">
        <f>H69+(H69*$L$5)</f>
        <v>0</v>
      </c>
      <c r="F69" s="9">
        <f>IF(VALUE(RIGHT(ROUND(E69,0),1))=VALUE(0),ROUND(E69,0),IF(VALUE(RIGHT(ROUND(E69,0),1))&lt;=VALUE(5),FLOOR(E69,10),CEILING(E69,10)))</f>
        <v>0</v>
      </c>
      <c r="G69" s="171"/>
      <c r="H69" s="181"/>
      <c r="I69" s="172" t="e">
        <f>F69/H69*100-100</f>
        <v>#DIV/0!</v>
      </c>
      <c r="J69" s="183" t="e">
        <f>#REF!</f>
        <v>#REF!</v>
      </c>
      <c r="K69" s="183"/>
      <c r="L69" s="144"/>
      <c r="M69" s="144"/>
      <c r="N69" s="144"/>
      <c r="O69" s="144"/>
    </row>
    <row r="70" spans="1:15" ht="16.5" hidden="1" customHeight="1">
      <c r="A70" s="182" t="s">
        <v>1028</v>
      </c>
      <c r="B70" s="180" t="s">
        <v>1029</v>
      </c>
      <c r="C70" s="170"/>
      <c r="D70" s="171"/>
      <c r="E70" s="171"/>
      <c r="F70" s="171"/>
      <c r="G70" s="171"/>
      <c r="H70" s="181"/>
      <c r="I70" s="183"/>
      <c r="J70" s="183"/>
      <c r="K70" s="183"/>
      <c r="L70" s="144"/>
      <c r="M70" s="144"/>
      <c r="N70" s="144"/>
      <c r="O70" s="144"/>
    </row>
    <row r="71" spans="1:15" ht="21" hidden="1" customHeight="1">
      <c r="A71" s="182" t="s">
        <v>1030</v>
      </c>
      <c r="B71" s="180" t="s">
        <v>1031</v>
      </c>
      <c r="C71" s="170"/>
      <c r="D71" s="171"/>
      <c r="E71" s="171"/>
      <c r="F71" s="171"/>
      <c r="G71" s="171"/>
      <c r="H71" s="181"/>
      <c r="I71" s="183"/>
      <c r="J71" s="183"/>
      <c r="K71" s="183"/>
      <c r="L71" s="144"/>
      <c r="M71" s="144"/>
      <c r="N71" s="144"/>
      <c r="O71" s="144"/>
    </row>
    <row r="72" spans="1:15" ht="11.25" hidden="1" customHeight="1">
      <c r="A72" s="182"/>
      <c r="B72" s="180" t="s">
        <v>987</v>
      </c>
      <c r="C72" s="170" t="s">
        <v>988</v>
      </c>
      <c r="D72" s="171">
        <f>F72/118*100</f>
        <v>0</v>
      </c>
      <c r="E72" s="185">
        <f>H72+(H72*$L$5)</f>
        <v>0</v>
      </c>
      <c r="F72" s="9">
        <f>IF(VALUE(RIGHT(ROUND(E72,0),1))=VALUE(0),ROUND(E72,0),IF(VALUE(RIGHT(ROUND(E72,0),1))&lt;=VALUE(5),FLOOR(E72,10),CEILING(E72,10)))</f>
        <v>0</v>
      </c>
      <c r="G72" s="171"/>
      <c r="H72" s="181"/>
      <c r="I72" s="172" t="e">
        <f>F72/H72*100-100</f>
        <v>#DIV/0!</v>
      </c>
      <c r="J72" s="183" t="e">
        <f>#REF!</f>
        <v>#REF!</v>
      </c>
      <c r="K72" s="183"/>
      <c r="L72" s="144"/>
      <c r="M72" s="144"/>
      <c r="N72" s="144"/>
      <c r="O72" s="144"/>
    </row>
    <row r="73" spans="1:15" ht="12" hidden="1" customHeight="1">
      <c r="A73" s="182"/>
      <c r="B73" s="180" t="s">
        <v>989</v>
      </c>
      <c r="C73" s="170" t="s">
        <v>988</v>
      </c>
      <c r="D73" s="171">
        <f>F73/118*100</f>
        <v>0</v>
      </c>
      <c r="E73" s="185">
        <f>H73+(H73*$L$5)</f>
        <v>0</v>
      </c>
      <c r="F73" s="9">
        <f>IF(VALUE(RIGHT(ROUND(E73,0),1))=VALUE(0),ROUND(E73,0),IF(VALUE(RIGHT(ROUND(E73,0),1))&lt;=VALUE(5),FLOOR(E73,10),CEILING(E73,10)))</f>
        <v>0</v>
      </c>
      <c r="G73" s="171"/>
      <c r="H73" s="181"/>
      <c r="I73" s="172" t="e">
        <f>F73/H73*100-100</f>
        <v>#DIV/0!</v>
      </c>
      <c r="J73" s="183" t="e">
        <f>#REF!</f>
        <v>#REF!</v>
      </c>
      <c r="K73" s="183"/>
      <c r="L73" s="144"/>
      <c r="M73" s="144"/>
      <c r="N73" s="144"/>
      <c r="O73" s="144"/>
    </row>
    <row r="74" spans="1:15" ht="23.25" hidden="1" customHeight="1">
      <c r="A74" s="182" t="s">
        <v>1032</v>
      </c>
      <c r="B74" s="180" t="s">
        <v>1033</v>
      </c>
      <c r="C74" s="170"/>
      <c r="D74" s="171"/>
      <c r="E74" s="185"/>
      <c r="F74" s="9"/>
      <c r="G74" s="171"/>
      <c r="H74" s="181"/>
      <c r="I74" s="172"/>
      <c r="J74" s="183"/>
      <c r="K74" s="183"/>
      <c r="L74" s="144"/>
      <c r="M74" s="144"/>
      <c r="N74" s="144"/>
      <c r="O74" s="144"/>
    </row>
    <row r="75" spans="1:15" ht="11.25" hidden="1" customHeight="1">
      <c r="A75" s="182"/>
      <c r="B75" s="180" t="s">
        <v>987</v>
      </c>
      <c r="C75" s="170" t="s">
        <v>988</v>
      </c>
      <c r="D75" s="171"/>
      <c r="E75" s="185"/>
      <c r="F75" s="9"/>
      <c r="G75" s="171"/>
      <c r="H75" s="181"/>
      <c r="I75" s="172"/>
      <c r="J75" s="183"/>
      <c r="K75" s="183"/>
      <c r="L75" s="144"/>
      <c r="M75" s="144"/>
      <c r="N75" s="144"/>
      <c r="O75" s="144"/>
    </row>
    <row r="76" spans="1:15" ht="12" hidden="1" customHeight="1">
      <c r="A76" s="182"/>
      <c r="B76" s="180" t="s">
        <v>989</v>
      </c>
      <c r="C76" s="170" t="s">
        <v>988</v>
      </c>
      <c r="D76" s="171"/>
      <c r="E76" s="185"/>
      <c r="F76" s="9"/>
      <c r="G76" s="171"/>
      <c r="H76" s="181"/>
      <c r="I76" s="172"/>
      <c r="J76" s="183"/>
      <c r="K76" s="183"/>
      <c r="L76" s="144"/>
      <c r="M76" s="144"/>
      <c r="N76" s="144"/>
      <c r="O76" s="144"/>
    </row>
    <row r="77" spans="1:15" ht="12.75" hidden="1" customHeight="1">
      <c r="A77" s="182" t="s">
        <v>1034</v>
      </c>
      <c r="B77" s="180" t="s">
        <v>1035</v>
      </c>
      <c r="C77" s="170"/>
      <c r="D77" s="171"/>
      <c r="E77" s="171"/>
      <c r="F77" s="171"/>
      <c r="G77" s="171"/>
      <c r="H77" s="181"/>
      <c r="I77" s="183"/>
      <c r="J77" s="183"/>
      <c r="K77" s="183"/>
      <c r="L77" s="144"/>
      <c r="M77" s="144"/>
      <c r="N77" s="144"/>
      <c r="O77" s="144"/>
    </row>
    <row r="78" spans="1:15" ht="11.25" hidden="1" customHeight="1">
      <c r="A78" s="182"/>
      <c r="B78" s="180" t="s">
        <v>987</v>
      </c>
      <c r="C78" s="170" t="s">
        <v>988</v>
      </c>
      <c r="D78" s="171">
        <f>F78/118*100</f>
        <v>0</v>
      </c>
      <c r="E78" s="185">
        <f>H78+(H78*$L$5)</f>
        <v>0</v>
      </c>
      <c r="F78" s="9">
        <f>IF(VALUE(RIGHT(ROUND(E78,0),1))=VALUE(0),ROUND(E78,0),IF(VALUE(RIGHT(ROUND(E78,0),1))&lt;=VALUE(5),FLOOR(E78,10),CEILING(E78,10)))</f>
        <v>0</v>
      </c>
      <c r="G78" s="171"/>
      <c r="H78" s="181"/>
      <c r="I78" s="172" t="e">
        <f>F78/H78*100-100</f>
        <v>#DIV/0!</v>
      </c>
      <c r="J78" s="183" t="e">
        <f>#REF!</f>
        <v>#REF!</v>
      </c>
      <c r="K78" s="183"/>
      <c r="L78" s="144"/>
      <c r="M78" s="144"/>
      <c r="N78" s="144"/>
      <c r="O78" s="144"/>
    </row>
    <row r="79" spans="1:15" ht="12.75" hidden="1" customHeight="1">
      <c r="A79" s="182"/>
      <c r="B79" s="180" t="s">
        <v>989</v>
      </c>
      <c r="C79" s="170" t="s">
        <v>988</v>
      </c>
      <c r="D79" s="171">
        <f>F79/118*100</f>
        <v>0</v>
      </c>
      <c r="E79" s="185">
        <f>H79+(H79*$L$5)</f>
        <v>0</v>
      </c>
      <c r="F79" s="9">
        <f>IF(VALUE(RIGHT(ROUND(E79,0),1))=VALUE(0),ROUND(E79,0),IF(VALUE(RIGHT(ROUND(E79,0),1))&lt;=VALUE(5),FLOOR(E79,10),CEILING(E79,10)))</f>
        <v>0</v>
      </c>
      <c r="G79" s="171"/>
      <c r="H79" s="181"/>
      <c r="I79" s="172" t="e">
        <f>F79/H79*100-100</f>
        <v>#DIV/0!</v>
      </c>
      <c r="J79" s="183" t="e">
        <f>#REF!</f>
        <v>#REF!</v>
      </c>
      <c r="K79" s="183"/>
      <c r="L79" s="144"/>
      <c r="M79" s="144"/>
      <c r="N79" s="144"/>
      <c r="O79" s="144"/>
    </row>
    <row r="80" spans="1:15" ht="15.75" hidden="1" customHeight="1">
      <c r="A80" s="182" t="s">
        <v>1036</v>
      </c>
      <c r="B80" s="180" t="s">
        <v>1037</v>
      </c>
      <c r="C80" s="170"/>
      <c r="D80" s="171"/>
      <c r="E80" s="171"/>
      <c r="F80" s="171"/>
      <c r="G80" s="171"/>
      <c r="H80" s="181"/>
      <c r="I80" s="183"/>
      <c r="J80" s="183"/>
      <c r="K80" s="183"/>
      <c r="L80" s="144"/>
      <c r="M80" s="144"/>
      <c r="N80" s="144"/>
      <c r="O80" s="144"/>
    </row>
    <row r="81" spans="1:15" ht="12.75" hidden="1" customHeight="1">
      <c r="A81" s="182"/>
      <c r="B81" s="180" t="s">
        <v>987</v>
      </c>
      <c r="C81" s="170" t="s">
        <v>988</v>
      </c>
      <c r="D81" s="171">
        <f>F81/118*100</f>
        <v>0</v>
      </c>
      <c r="E81" s="185">
        <f>H81+(H81*$L$5)</f>
        <v>0</v>
      </c>
      <c r="F81" s="9">
        <f>IF(VALUE(RIGHT(ROUND(E81,0),1))=VALUE(0),ROUND(E81,0),IF(VALUE(RIGHT(ROUND(E81,0),1))&lt;=VALUE(5),FLOOR(E81,10),CEILING(E81,10)))</f>
        <v>0</v>
      </c>
      <c r="G81" s="171"/>
      <c r="H81" s="181"/>
      <c r="I81" s="172" t="e">
        <f>F81/H81*100-100</f>
        <v>#DIV/0!</v>
      </c>
      <c r="J81" s="183" t="e">
        <f>#REF!</f>
        <v>#REF!</v>
      </c>
      <c r="K81" s="183"/>
      <c r="L81" s="144"/>
      <c r="M81" s="144"/>
      <c r="N81" s="144"/>
      <c r="O81" s="144"/>
    </row>
    <row r="82" spans="1:15" ht="11.25" hidden="1" customHeight="1">
      <c r="A82" s="182"/>
      <c r="B82" s="180" t="s">
        <v>989</v>
      </c>
      <c r="C82" s="170" t="s">
        <v>988</v>
      </c>
      <c r="D82" s="171">
        <f>F82/118*100</f>
        <v>0</v>
      </c>
      <c r="E82" s="185">
        <f>H82+(H82*$L$5)</f>
        <v>0</v>
      </c>
      <c r="F82" s="9">
        <f>IF(VALUE(RIGHT(ROUND(E82,0),1))=VALUE(0),ROUND(E82,0),IF(VALUE(RIGHT(ROUND(E82,0),1))&lt;=VALUE(5),FLOOR(E82,10),CEILING(E82,10)))</f>
        <v>0</v>
      </c>
      <c r="G82" s="171"/>
      <c r="H82" s="181"/>
      <c r="I82" s="172" t="e">
        <f>F82/H82*100-100</f>
        <v>#DIV/0!</v>
      </c>
      <c r="J82" s="183" t="e">
        <f>#REF!</f>
        <v>#REF!</v>
      </c>
      <c r="K82" s="183"/>
      <c r="L82" s="144"/>
      <c r="M82" s="144"/>
      <c r="N82" s="144"/>
      <c r="O82" s="144"/>
    </row>
    <row r="83" spans="1:15" ht="15" hidden="1" customHeight="1">
      <c r="A83" s="182" t="s">
        <v>1038</v>
      </c>
      <c r="B83" s="180" t="s">
        <v>1039</v>
      </c>
      <c r="C83" s="170"/>
      <c r="D83" s="171"/>
      <c r="E83" s="171"/>
      <c r="F83" s="171"/>
      <c r="G83" s="171"/>
      <c r="H83" s="181"/>
      <c r="I83" s="183"/>
      <c r="J83" s="183"/>
      <c r="K83" s="183"/>
      <c r="L83" s="144"/>
      <c r="M83" s="144"/>
      <c r="N83" s="144"/>
      <c r="O83" s="144"/>
    </row>
    <row r="84" spans="1:15" ht="24" hidden="1" customHeight="1">
      <c r="A84" s="182" t="s">
        <v>1040</v>
      </c>
      <c r="B84" s="180" t="s">
        <v>1041</v>
      </c>
      <c r="C84" s="170"/>
      <c r="D84" s="171"/>
      <c r="E84" s="171"/>
      <c r="F84" s="171"/>
      <c r="G84" s="171"/>
      <c r="H84" s="181"/>
      <c r="I84" s="183"/>
      <c r="J84" s="183"/>
      <c r="K84" s="183"/>
      <c r="L84" s="144"/>
      <c r="M84" s="144"/>
      <c r="N84" s="144"/>
      <c r="O84" s="144"/>
    </row>
    <row r="85" spans="1:15" ht="12" hidden="1" customHeight="1">
      <c r="A85" s="182"/>
      <c r="B85" s="180" t="s">
        <v>987</v>
      </c>
      <c r="C85" s="170" t="s">
        <v>988</v>
      </c>
      <c r="D85" s="171">
        <f>F85/118*100</f>
        <v>0</v>
      </c>
      <c r="E85" s="185">
        <f>H85+(H85*$L$5)</f>
        <v>0</v>
      </c>
      <c r="F85" s="9">
        <f>IF(VALUE(RIGHT(ROUND(E85,0),1))=VALUE(0),ROUND(E85,0),IF(VALUE(RIGHT(ROUND(E85,0),1))&lt;=VALUE(5),FLOOR(E85,10),CEILING(E85,10)))</f>
        <v>0</v>
      </c>
      <c r="G85" s="171"/>
      <c r="H85" s="181"/>
      <c r="I85" s="172" t="e">
        <f>F85/H85*100-100</f>
        <v>#DIV/0!</v>
      </c>
      <c r="J85" s="183" t="e">
        <f>#REF!</f>
        <v>#REF!</v>
      </c>
      <c r="K85" s="183"/>
      <c r="L85" s="144"/>
      <c r="M85" s="144"/>
      <c r="N85" s="144"/>
      <c r="O85" s="144"/>
    </row>
    <row r="86" spans="1:15" ht="10.5" hidden="1" customHeight="1">
      <c r="A86" s="182"/>
      <c r="B86" s="180" t="s">
        <v>989</v>
      </c>
      <c r="C86" s="170" t="s">
        <v>988</v>
      </c>
      <c r="D86" s="171">
        <f>F86/118*100</f>
        <v>0</v>
      </c>
      <c r="E86" s="185">
        <f>H86+(H86*$L$5)</f>
        <v>0</v>
      </c>
      <c r="F86" s="9">
        <f>IF(VALUE(RIGHT(ROUND(E86,0),1))=VALUE(0),ROUND(E86,0),IF(VALUE(RIGHT(ROUND(E86,0),1))&lt;=VALUE(5),FLOOR(E86,10),CEILING(E86,10)))</f>
        <v>0</v>
      </c>
      <c r="G86" s="171"/>
      <c r="H86" s="181"/>
      <c r="I86" s="172" t="e">
        <f>F86/H86*100-100</f>
        <v>#DIV/0!</v>
      </c>
      <c r="J86" s="183" t="e">
        <f>#REF!</f>
        <v>#REF!</v>
      </c>
      <c r="K86" s="183"/>
      <c r="L86" s="144"/>
      <c r="M86" s="144"/>
      <c r="N86" s="144"/>
      <c r="O86" s="144"/>
    </row>
    <row r="87" spans="1:15" ht="23.25" hidden="1" customHeight="1">
      <c r="A87" s="182" t="s">
        <v>1042</v>
      </c>
      <c r="B87" s="180" t="s">
        <v>1043</v>
      </c>
      <c r="C87" s="170"/>
      <c r="D87" s="171"/>
      <c r="E87" s="171"/>
      <c r="F87" s="171"/>
      <c r="G87" s="171"/>
      <c r="H87" s="181"/>
      <c r="I87" s="183"/>
      <c r="J87" s="183"/>
      <c r="K87" s="183"/>
      <c r="L87" s="144"/>
      <c r="M87" s="144"/>
      <c r="N87" s="144"/>
      <c r="O87" s="144"/>
    </row>
    <row r="88" spans="1:15" ht="12" hidden="1" customHeight="1">
      <c r="A88" s="182"/>
      <c r="B88" s="180" t="s">
        <v>987</v>
      </c>
      <c r="C88" s="170" t="s">
        <v>988</v>
      </c>
      <c r="D88" s="171">
        <f>F88/118*100</f>
        <v>0</v>
      </c>
      <c r="E88" s="185">
        <f>H88+(H88*$L$5)</f>
        <v>0</v>
      </c>
      <c r="F88" s="9">
        <f>IF(VALUE(RIGHT(ROUND(E88,0),1))=VALUE(0),ROUND(E88,0),IF(VALUE(RIGHT(ROUND(E88,0),1))&lt;=VALUE(5),FLOOR(E88,10),CEILING(E88,10)))</f>
        <v>0</v>
      </c>
      <c r="G88" s="171"/>
      <c r="H88" s="181"/>
      <c r="I88" s="172" t="e">
        <f>F88/H88*100-100</f>
        <v>#DIV/0!</v>
      </c>
      <c r="J88" s="183" t="e">
        <f>#REF!</f>
        <v>#REF!</v>
      </c>
      <c r="K88" s="183"/>
      <c r="L88" s="144"/>
      <c r="M88" s="144"/>
      <c r="N88" s="144"/>
      <c r="O88" s="144"/>
    </row>
    <row r="89" spans="1:15" ht="12.75" hidden="1" customHeight="1">
      <c r="A89" s="182"/>
      <c r="B89" s="180" t="s">
        <v>989</v>
      </c>
      <c r="C89" s="170" t="s">
        <v>988</v>
      </c>
      <c r="D89" s="171">
        <f>F89/118*100</f>
        <v>0</v>
      </c>
      <c r="E89" s="185">
        <f>H89+(H89*$L$5)</f>
        <v>0</v>
      </c>
      <c r="F89" s="9">
        <f>IF(VALUE(RIGHT(ROUND(E89,0),1))=VALUE(0),ROUND(E89,0),IF(VALUE(RIGHT(ROUND(E89,0),1))&lt;=VALUE(5),FLOOR(E89,10),CEILING(E89,10)))</f>
        <v>0</v>
      </c>
      <c r="G89" s="171"/>
      <c r="H89" s="181"/>
      <c r="I89" s="172" t="e">
        <f>F89/H89*100-100</f>
        <v>#DIV/0!</v>
      </c>
      <c r="J89" s="183" t="e">
        <f>#REF!</f>
        <v>#REF!</v>
      </c>
      <c r="K89" s="183"/>
      <c r="L89" s="144"/>
      <c r="M89" s="144"/>
      <c r="N89" s="144"/>
      <c r="O89" s="144"/>
    </row>
    <row r="90" spans="1:15" ht="15" hidden="1" customHeight="1">
      <c r="A90" s="182" t="s">
        <v>1044</v>
      </c>
      <c r="B90" s="180" t="s">
        <v>1045</v>
      </c>
      <c r="C90" s="170"/>
      <c r="D90" s="171"/>
      <c r="E90" s="185"/>
      <c r="F90" s="9"/>
      <c r="G90" s="171"/>
      <c r="H90" s="181"/>
      <c r="I90" s="172"/>
      <c r="J90" s="183"/>
      <c r="K90" s="183"/>
      <c r="L90" s="144"/>
      <c r="M90" s="144"/>
      <c r="N90" s="144"/>
      <c r="O90" s="144"/>
    </row>
    <row r="91" spans="1:15" ht="15" hidden="1" customHeight="1">
      <c r="A91" s="182" t="s">
        <v>1046</v>
      </c>
      <c r="B91" s="180" t="s">
        <v>1047</v>
      </c>
      <c r="C91" s="170"/>
      <c r="D91" s="171"/>
      <c r="E91" s="185"/>
      <c r="F91" s="9"/>
      <c r="G91" s="171"/>
      <c r="H91" s="181"/>
      <c r="I91" s="172"/>
      <c r="J91" s="183"/>
      <c r="K91" s="183"/>
      <c r="L91" s="144"/>
      <c r="M91" s="144"/>
      <c r="N91" s="144"/>
      <c r="O91" s="144"/>
    </row>
    <row r="92" spans="1:15" ht="12.75" hidden="1" customHeight="1">
      <c r="A92" s="182"/>
      <c r="B92" s="180" t="s">
        <v>987</v>
      </c>
      <c r="C92" s="170" t="s">
        <v>988</v>
      </c>
      <c r="D92" s="171"/>
      <c r="E92" s="185"/>
      <c r="F92" s="9"/>
      <c r="G92" s="171"/>
      <c r="H92" s="181"/>
      <c r="I92" s="172"/>
      <c r="J92" s="183"/>
      <c r="K92" s="183"/>
      <c r="L92" s="144"/>
      <c r="M92" s="144"/>
      <c r="N92" s="144"/>
      <c r="O92" s="144"/>
    </row>
    <row r="93" spans="1:15" ht="12" hidden="1" customHeight="1">
      <c r="A93" s="182"/>
      <c r="B93" s="180" t="s">
        <v>989</v>
      </c>
      <c r="C93" s="170" t="s">
        <v>988</v>
      </c>
      <c r="D93" s="171"/>
      <c r="E93" s="185"/>
      <c r="F93" s="9"/>
      <c r="G93" s="171"/>
      <c r="H93" s="181"/>
      <c r="I93" s="172"/>
      <c r="J93" s="183"/>
      <c r="K93" s="183"/>
      <c r="L93" s="144"/>
      <c r="M93" s="144"/>
      <c r="N93" s="144"/>
      <c r="O93" s="144"/>
    </row>
    <row r="94" spans="1:15" ht="12" hidden="1" customHeight="1">
      <c r="A94" s="182" t="s">
        <v>1048</v>
      </c>
      <c r="B94" s="180" t="s">
        <v>1049</v>
      </c>
      <c r="C94" s="170"/>
      <c r="D94" s="171"/>
      <c r="E94" s="185"/>
      <c r="F94" s="9"/>
      <c r="G94" s="171"/>
      <c r="H94" s="181"/>
      <c r="I94" s="172"/>
      <c r="J94" s="183"/>
      <c r="K94" s="183"/>
      <c r="L94" s="144"/>
      <c r="M94" s="144"/>
      <c r="N94" s="144"/>
      <c r="O94" s="144"/>
    </row>
    <row r="95" spans="1:15" ht="12.75" hidden="1" customHeight="1">
      <c r="A95" s="182"/>
      <c r="B95" s="180" t="s">
        <v>987</v>
      </c>
      <c r="C95" s="170" t="s">
        <v>988</v>
      </c>
      <c r="D95" s="171"/>
      <c r="E95" s="185"/>
      <c r="F95" s="9"/>
      <c r="G95" s="171"/>
      <c r="H95" s="181"/>
      <c r="I95" s="172"/>
      <c r="J95" s="183"/>
      <c r="K95" s="183"/>
      <c r="L95" s="144"/>
      <c r="M95" s="144"/>
      <c r="N95" s="144"/>
      <c r="O95" s="144"/>
    </row>
    <row r="96" spans="1:15" ht="12.75" hidden="1" customHeight="1">
      <c r="A96" s="182"/>
      <c r="B96" s="180" t="s">
        <v>989</v>
      </c>
      <c r="C96" s="170" t="s">
        <v>988</v>
      </c>
      <c r="D96" s="171"/>
      <c r="E96" s="185"/>
      <c r="F96" s="9"/>
      <c r="G96" s="171"/>
      <c r="H96" s="181"/>
      <c r="I96" s="172"/>
      <c r="J96" s="183"/>
      <c r="K96" s="183"/>
      <c r="L96" s="144"/>
      <c r="M96" s="144"/>
      <c r="N96" s="144"/>
      <c r="O96" s="144"/>
    </row>
    <row r="97" spans="1:15" ht="15.75" hidden="1" customHeight="1">
      <c r="A97" s="182" t="s">
        <v>1050</v>
      </c>
      <c r="B97" s="180" t="s">
        <v>1051</v>
      </c>
      <c r="C97" s="170"/>
      <c r="D97" s="171"/>
      <c r="E97" s="171"/>
      <c r="F97" s="171"/>
      <c r="G97" s="171"/>
      <c r="H97" s="181"/>
      <c r="I97" s="183"/>
      <c r="J97" s="183"/>
      <c r="K97" s="183"/>
      <c r="L97" s="144"/>
      <c r="M97" s="144"/>
      <c r="N97" s="144"/>
      <c r="O97" s="144"/>
    </row>
    <row r="98" spans="1:15" ht="15" hidden="1" customHeight="1">
      <c r="A98" s="182"/>
      <c r="B98" s="180" t="s">
        <v>987</v>
      </c>
      <c r="C98" s="170" t="s">
        <v>988</v>
      </c>
      <c r="D98" s="171">
        <f>F98/118*100</f>
        <v>0</v>
      </c>
      <c r="E98" s="185">
        <f>H98+(H98*$L$5)</f>
        <v>0</v>
      </c>
      <c r="F98" s="9">
        <f>IF(VALUE(RIGHT(ROUND(E98,0),1))=VALUE(0),ROUND(E98,0),IF(VALUE(RIGHT(ROUND(E98,0),1))&lt;=VALUE(5),FLOOR(E98,10),CEILING(E98,10)))</f>
        <v>0</v>
      </c>
      <c r="G98" s="171"/>
      <c r="H98" s="181"/>
      <c r="I98" s="172" t="e">
        <f>F98/H98*100-100</f>
        <v>#DIV/0!</v>
      </c>
      <c r="J98" s="183" t="e">
        <f>#REF!</f>
        <v>#REF!</v>
      </c>
      <c r="K98" s="183"/>
      <c r="L98" s="144"/>
      <c r="M98" s="144"/>
      <c r="N98" s="144"/>
      <c r="O98" s="144"/>
    </row>
    <row r="99" spans="1:15" ht="15" hidden="1" customHeight="1">
      <c r="A99" s="182"/>
      <c r="B99" s="180" t="s">
        <v>989</v>
      </c>
      <c r="C99" s="170" t="s">
        <v>988</v>
      </c>
      <c r="D99" s="171">
        <f>F99/118*100</f>
        <v>0</v>
      </c>
      <c r="E99" s="185">
        <f>H99+(H99*$L$5)</f>
        <v>0</v>
      </c>
      <c r="F99" s="9">
        <f>IF(VALUE(RIGHT(ROUND(E99,0),1))=VALUE(0),ROUND(E99,0),IF(VALUE(RIGHT(ROUND(E99,0),1))&lt;=VALUE(5),FLOOR(E99,10),CEILING(E99,10)))</f>
        <v>0</v>
      </c>
      <c r="G99" s="171"/>
      <c r="H99" s="181"/>
      <c r="I99" s="172" t="e">
        <f>F99/H99*100-100</f>
        <v>#DIV/0!</v>
      </c>
      <c r="J99" s="183" t="e">
        <f>#REF!</f>
        <v>#REF!</v>
      </c>
      <c r="K99" s="183"/>
      <c r="L99" s="144"/>
      <c r="M99" s="144"/>
      <c r="N99" s="144"/>
      <c r="O99" s="144"/>
    </row>
    <row r="100" spans="1:15" ht="15" hidden="1" customHeight="1">
      <c r="A100" s="182" t="s">
        <v>1052</v>
      </c>
      <c r="B100" s="180" t="s">
        <v>1053</v>
      </c>
      <c r="C100" s="170"/>
      <c r="D100" s="171"/>
      <c r="E100" s="171"/>
      <c r="F100" s="171"/>
      <c r="G100" s="171"/>
      <c r="H100" s="181"/>
      <c r="I100" s="183"/>
      <c r="J100" s="183"/>
      <c r="K100" s="183"/>
      <c r="L100" s="144"/>
      <c r="M100" s="144"/>
      <c r="N100" s="144"/>
      <c r="O100" s="144"/>
    </row>
    <row r="101" spans="1:15" ht="12.75" hidden="1" customHeight="1">
      <c r="A101" s="182" t="s">
        <v>1054</v>
      </c>
      <c r="B101" s="180" t="s">
        <v>1055</v>
      </c>
      <c r="C101" s="170"/>
      <c r="D101" s="171"/>
      <c r="E101" s="171"/>
      <c r="F101" s="171"/>
      <c r="G101" s="171"/>
      <c r="H101" s="181"/>
      <c r="I101" s="183"/>
      <c r="J101" s="183"/>
      <c r="K101" s="183"/>
      <c r="L101" s="144"/>
      <c r="M101" s="144"/>
      <c r="N101" s="144"/>
      <c r="O101" s="144"/>
    </row>
    <row r="102" spans="1:15" ht="12" hidden="1" customHeight="1">
      <c r="A102" s="182"/>
      <c r="B102" s="180" t="s">
        <v>987</v>
      </c>
      <c r="C102" s="170" t="s">
        <v>988</v>
      </c>
      <c r="D102" s="171">
        <f>F102/118*100</f>
        <v>0</v>
      </c>
      <c r="E102" s="185">
        <f>H102+(H102*$L$5)</f>
        <v>0</v>
      </c>
      <c r="F102" s="9">
        <f>IF(VALUE(RIGHT(ROUND(E102,0),1))=VALUE(0),ROUND(E102,0),IF(VALUE(RIGHT(ROUND(E102,0),1))&lt;=VALUE(5),FLOOR(E102,10),CEILING(E102,10)))</f>
        <v>0</v>
      </c>
      <c r="G102" s="171"/>
      <c r="H102" s="181"/>
      <c r="I102" s="172" t="e">
        <f>F102/H102*100-100</f>
        <v>#DIV/0!</v>
      </c>
      <c r="J102" s="183" t="e">
        <f>#REF!</f>
        <v>#REF!</v>
      </c>
      <c r="K102" s="183"/>
      <c r="L102" s="144"/>
      <c r="M102" s="144"/>
      <c r="N102" s="144"/>
      <c r="O102" s="144"/>
    </row>
    <row r="103" spans="1:15" ht="10.5" hidden="1" customHeight="1">
      <c r="A103" s="182"/>
      <c r="B103" s="180" t="s">
        <v>989</v>
      </c>
      <c r="C103" s="170" t="s">
        <v>988</v>
      </c>
      <c r="D103" s="171">
        <f>F103/118*100</f>
        <v>0</v>
      </c>
      <c r="E103" s="185">
        <f>H103+(H103*$L$5)</f>
        <v>0</v>
      </c>
      <c r="F103" s="9">
        <f>IF(VALUE(RIGHT(ROUND(E103,0),1))=VALUE(0),ROUND(E103,0),IF(VALUE(RIGHT(ROUND(E103,0),1))&lt;=VALUE(5),FLOOR(E103,10),CEILING(E103,10)))</f>
        <v>0</v>
      </c>
      <c r="G103" s="171"/>
      <c r="H103" s="181"/>
      <c r="I103" s="172" t="e">
        <f>F103/H103*100-100</f>
        <v>#DIV/0!</v>
      </c>
      <c r="J103" s="183" t="e">
        <f>#REF!</f>
        <v>#REF!</v>
      </c>
      <c r="K103" s="183"/>
      <c r="L103" s="144"/>
      <c r="M103" s="144"/>
      <c r="N103" s="144"/>
      <c r="O103" s="144"/>
    </row>
    <row r="104" spans="1:15" ht="23.25" hidden="1" customHeight="1">
      <c r="A104" s="182" t="s">
        <v>1056</v>
      </c>
      <c r="B104" s="180" t="s">
        <v>1057</v>
      </c>
      <c r="C104" s="170"/>
      <c r="D104" s="171"/>
      <c r="E104" s="171"/>
      <c r="F104" s="171"/>
      <c r="G104" s="171"/>
      <c r="H104" s="181"/>
      <c r="I104" s="183"/>
      <c r="J104" s="183"/>
      <c r="K104" s="183"/>
      <c r="L104" s="144"/>
      <c r="M104" s="144"/>
      <c r="N104" s="144"/>
      <c r="O104" s="144"/>
    </row>
    <row r="105" spans="1:15" ht="15" hidden="1" customHeight="1">
      <c r="A105" s="182"/>
      <c r="B105" s="180" t="s">
        <v>987</v>
      </c>
      <c r="C105" s="170" t="s">
        <v>988</v>
      </c>
      <c r="D105" s="171">
        <f>F105/118*100</f>
        <v>0</v>
      </c>
      <c r="E105" s="185">
        <f>H105+(H105*$L$5)</f>
        <v>0</v>
      </c>
      <c r="F105" s="9">
        <f>IF(VALUE(RIGHT(ROUND(E105,0),1))=VALUE(0),ROUND(E105,0),IF(VALUE(RIGHT(ROUND(E105,0),1))&lt;=VALUE(5),FLOOR(E105,10),CEILING(E105,10)))</f>
        <v>0</v>
      </c>
      <c r="G105" s="171"/>
      <c r="H105" s="181"/>
      <c r="I105" s="172" t="e">
        <f>F105/H105*100-100</f>
        <v>#DIV/0!</v>
      </c>
      <c r="J105" s="183" t="e">
        <f>#REF!</f>
        <v>#REF!</v>
      </c>
      <c r="K105" s="183"/>
      <c r="L105" s="144"/>
      <c r="M105" s="144"/>
      <c r="N105" s="144"/>
      <c r="O105" s="144"/>
    </row>
    <row r="106" spans="1:15" ht="15" hidden="1" customHeight="1">
      <c r="A106" s="182"/>
      <c r="B106" s="180" t="s">
        <v>989</v>
      </c>
      <c r="C106" s="170" t="s">
        <v>988</v>
      </c>
      <c r="D106" s="171">
        <f>F106/118*100</f>
        <v>0</v>
      </c>
      <c r="E106" s="185">
        <f>H106+(H106*$L$5)</f>
        <v>0</v>
      </c>
      <c r="F106" s="9">
        <f>IF(VALUE(RIGHT(ROUND(E106,0),1))=VALUE(0),ROUND(E106,0),IF(VALUE(RIGHT(ROUND(E106,0),1))&lt;=VALUE(5),FLOOR(E106,10),CEILING(E106,10)))</f>
        <v>0</v>
      </c>
      <c r="G106" s="171"/>
      <c r="H106" s="181"/>
      <c r="I106" s="172" t="e">
        <f>F106/H106*100-100</f>
        <v>#DIV/0!</v>
      </c>
      <c r="J106" s="183" t="e">
        <f>#REF!</f>
        <v>#REF!</v>
      </c>
      <c r="K106" s="183"/>
      <c r="L106" s="144"/>
      <c r="M106" s="144"/>
      <c r="N106" s="144"/>
      <c r="O106" s="144"/>
    </row>
    <row r="107" spans="1:15" ht="21.75" hidden="1" customHeight="1">
      <c r="A107" s="182" t="s">
        <v>1058</v>
      </c>
      <c r="B107" s="180" t="s">
        <v>1059</v>
      </c>
      <c r="C107" s="170"/>
      <c r="D107" s="171"/>
      <c r="E107" s="171"/>
      <c r="F107" s="171"/>
      <c r="G107" s="171"/>
      <c r="H107" s="181"/>
      <c r="I107" s="183"/>
      <c r="J107" s="183"/>
      <c r="K107" s="183"/>
      <c r="L107" s="144"/>
      <c r="M107" s="144"/>
      <c r="N107" s="144"/>
      <c r="O107" s="144"/>
    </row>
    <row r="108" spans="1:15" ht="15" hidden="1" customHeight="1">
      <c r="A108" s="182"/>
      <c r="B108" s="180" t="s">
        <v>987</v>
      </c>
      <c r="C108" s="170" t="s">
        <v>988</v>
      </c>
      <c r="D108" s="171">
        <f>F108/118*100</f>
        <v>0</v>
      </c>
      <c r="E108" s="185">
        <f>H108+(H108*$L$5)</f>
        <v>0</v>
      </c>
      <c r="F108" s="9">
        <f>IF(VALUE(RIGHT(ROUND(E108,0),1))=VALUE(0),ROUND(E108,0),IF(VALUE(RIGHT(ROUND(E108,0),1))&lt;=VALUE(5),FLOOR(E108,10),CEILING(E108,10)))</f>
        <v>0</v>
      </c>
      <c r="G108" s="171"/>
      <c r="H108" s="181"/>
      <c r="I108" s="172" t="e">
        <f>F108/H108*100-100</f>
        <v>#DIV/0!</v>
      </c>
      <c r="J108" s="183" t="e">
        <f>#REF!</f>
        <v>#REF!</v>
      </c>
      <c r="K108" s="183"/>
      <c r="L108" s="144"/>
      <c r="M108" s="144"/>
      <c r="N108" s="144"/>
      <c r="O108" s="144"/>
    </row>
    <row r="109" spans="1:15" ht="15" hidden="1" customHeight="1">
      <c r="A109" s="182"/>
      <c r="B109" s="180" t="s">
        <v>989</v>
      </c>
      <c r="C109" s="170" t="s">
        <v>988</v>
      </c>
      <c r="D109" s="171">
        <f>F109/118*100</f>
        <v>0</v>
      </c>
      <c r="E109" s="185">
        <f>H109+(H109*$L$5)</f>
        <v>0</v>
      </c>
      <c r="F109" s="9">
        <f>IF(VALUE(RIGHT(ROUND(E109,0),1))=VALUE(0),ROUND(E109,0),IF(VALUE(RIGHT(ROUND(E109,0),1))&lt;=VALUE(5),FLOOR(E109,10),CEILING(E109,10)))</f>
        <v>0</v>
      </c>
      <c r="G109" s="171"/>
      <c r="H109" s="181"/>
      <c r="I109" s="172" t="e">
        <f>F109/H109*100-100</f>
        <v>#DIV/0!</v>
      </c>
      <c r="J109" s="183" t="e">
        <f>#REF!</f>
        <v>#REF!</v>
      </c>
      <c r="K109" s="183"/>
      <c r="L109" s="144"/>
      <c r="M109" s="144"/>
      <c r="N109" s="144"/>
      <c r="O109" s="144"/>
    </row>
    <row r="110" spans="1:15" ht="23.25" hidden="1" customHeight="1">
      <c r="A110" s="182" t="s">
        <v>1060</v>
      </c>
      <c r="B110" s="180" t="s">
        <v>1061</v>
      </c>
      <c r="C110" s="170"/>
      <c r="D110" s="171"/>
      <c r="E110" s="171"/>
      <c r="F110" s="171"/>
      <c r="G110" s="171"/>
      <c r="H110" s="181"/>
      <c r="I110" s="183"/>
      <c r="J110" s="183"/>
      <c r="K110" s="183"/>
      <c r="L110" s="144"/>
      <c r="M110" s="144"/>
      <c r="N110" s="144"/>
      <c r="O110" s="144"/>
    </row>
    <row r="111" spans="1:15" ht="15" hidden="1" customHeight="1">
      <c r="A111" s="182"/>
      <c r="B111" s="180" t="s">
        <v>987</v>
      </c>
      <c r="C111" s="170" t="s">
        <v>988</v>
      </c>
      <c r="D111" s="171">
        <f>F111/118*100</f>
        <v>0</v>
      </c>
      <c r="E111" s="185">
        <f>H111+(H111*$L$5)</f>
        <v>0</v>
      </c>
      <c r="F111" s="9">
        <f>IF(VALUE(RIGHT(ROUND(E111,0),1))=VALUE(0),ROUND(E111,0),IF(VALUE(RIGHT(ROUND(E111,0),1))&lt;=VALUE(5),FLOOR(E111,10),CEILING(E111,10)))</f>
        <v>0</v>
      </c>
      <c r="G111" s="171"/>
      <c r="H111" s="181"/>
      <c r="I111" s="172" t="e">
        <f>F111/H111*100-100</f>
        <v>#DIV/0!</v>
      </c>
      <c r="J111" s="183" t="e">
        <f>#REF!</f>
        <v>#REF!</v>
      </c>
      <c r="K111" s="183"/>
      <c r="L111" s="144"/>
      <c r="M111" s="144"/>
      <c r="N111" s="144"/>
      <c r="O111" s="144"/>
    </row>
    <row r="112" spans="1:15" ht="15" hidden="1" customHeight="1">
      <c r="A112" s="182"/>
      <c r="B112" s="180" t="s">
        <v>989</v>
      </c>
      <c r="C112" s="170" t="s">
        <v>988</v>
      </c>
      <c r="D112" s="171">
        <f>F112/118*100</f>
        <v>0</v>
      </c>
      <c r="E112" s="185">
        <f>H112+(H112*$L$5)</f>
        <v>0</v>
      </c>
      <c r="F112" s="9">
        <f>IF(VALUE(RIGHT(ROUND(E112,0),1))=VALUE(0),ROUND(E112,0),IF(VALUE(RIGHT(ROUND(E112,0),1))&lt;=VALUE(5),FLOOR(E112,10),CEILING(E112,10)))</f>
        <v>0</v>
      </c>
      <c r="G112" s="171"/>
      <c r="H112" s="181"/>
      <c r="I112" s="172" t="e">
        <f>F112/H112*100-100</f>
        <v>#DIV/0!</v>
      </c>
      <c r="J112" s="183" t="e">
        <f>#REF!</f>
        <v>#REF!</v>
      </c>
      <c r="K112" s="183"/>
      <c r="L112" s="144"/>
      <c r="M112" s="144"/>
      <c r="N112" s="144"/>
      <c r="O112" s="144"/>
    </row>
    <row r="113" spans="1:15" ht="15" hidden="1" customHeight="1">
      <c r="A113" s="182" t="s">
        <v>1062</v>
      </c>
      <c r="B113" s="180" t="s">
        <v>1063</v>
      </c>
      <c r="C113" s="170"/>
      <c r="D113" s="171"/>
      <c r="E113" s="171"/>
      <c r="F113" s="171"/>
      <c r="G113" s="171"/>
      <c r="H113" s="181"/>
      <c r="I113" s="183"/>
      <c r="J113" s="183"/>
      <c r="K113" s="183"/>
      <c r="L113" s="144"/>
      <c r="M113" s="144"/>
      <c r="N113" s="144"/>
      <c r="O113" s="144"/>
    </row>
    <row r="114" spans="1:15" ht="12.75" hidden="1" customHeight="1">
      <c r="A114" s="182" t="s">
        <v>1064</v>
      </c>
      <c r="B114" s="180" t="s">
        <v>1065</v>
      </c>
      <c r="C114" s="170"/>
      <c r="D114" s="171"/>
      <c r="E114" s="171"/>
      <c r="F114" s="171"/>
      <c r="G114" s="171"/>
      <c r="H114" s="181"/>
      <c r="I114" s="183"/>
      <c r="J114" s="183"/>
      <c r="K114" s="183"/>
      <c r="L114" s="144"/>
      <c r="M114" s="144"/>
      <c r="N114" s="144"/>
      <c r="O114" s="144"/>
    </row>
    <row r="115" spans="1:15" ht="15" hidden="1" customHeight="1">
      <c r="A115" s="182"/>
      <c r="B115" s="180" t="s">
        <v>987</v>
      </c>
      <c r="C115" s="170" t="s">
        <v>988</v>
      </c>
      <c r="D115" s="171">
        <f>F115/118*100</f>
        <v>0</v>
      </c>
      <c r="E115" s="185">
        <f>H115+(H115*$L$5)</f>
        <v>0</v>
      </c>
      <c r="F115" s="9">
        <f>IF(VALUE(RIGHT(ROUND(E115,0),1))=VALUE(0),ROUND(E115,0),IF(VALUE(RIGHT(ROUND(E115,0),1))&lt;=VALUE(5),FLOOR(E115,10),CEILING(E115,10)))</f>
        <v>0</v>
      </c>
      <c r="G115" s="171"/>
      <c r="H115" s="181"/>
      <c r="I115" s="172" t="e">
        <f>F115/H115*100-100</f>
        <v>#DIV/0!</v>
      </c>
      <c r="J115" s="183" t="e">
        <f>#REF!</f>
        <v>#REF!</v>
      </c>
      <c r="K115" s="183"/>
      <c r="L115" s="144"/>
      <c r="M115" s="144"/>
      <c r="N115" s="144"/>
      <c r="O115" s="144"/>
    </row>
    <row r="116" spans="1:15" ht="15" hidden="1" customHeight="1">
      <c r="A116" s="182"/>
      <c r="B116" s="180" t="s">
        <v>989</v>
      </c>
      <c r="C116" s="170" t="s">
        <v>988</v>
      </c>
      <c r="D116" s="171">
        <f>F116/118*100</f>
        <v>0</v>
      </c>
      <c r="E116" s="185">
        <f>H116+(H116*$L$5)</f>
        <v>0</v>
      </c>
      <c r="F116" s="9">
        <f>IF(VALUE(RIGHT(ROUND(E116,0),1))=VALUE(0),ROUND(E116,0),IF(VALUE(RIGHT(ROUND(E116,0),1))&lt;=VALUE(5),FLOOR(E116,10),CEILING(E116,10)))</f>
        <v>0</v>
      </c>
      <c r="G116" s="171"/>
      <c r="H116" s="181"/>
      <c r="I116" s="172" t="e">
        <f>F116/H116*100-100</f>
        <v>#DIV/0!</v>
      </c>
      <c r="J116" s="183" t="e">
        <f>#REF!</f>
        <v>#REF!</v>
      </c>
      <c r="K116" s="183"/>
      <c r="L116" s="144"/>
      <c r="M116" s="144"/>
      <c r="N116" s="144"/>
      <c r="O116" s="144"/>
    </row>
    <row r="117" spans="1:15" ht="15" hidden="1" customHeight="1">
      <c r="A117" s="182" t="s">
        <v>1066</v>
      </c>
      <c r="B117" s="180" t="s">
        <v>1067</v>
      </c>
      <c r="C117" s="170"/>
      <c r="D117" s="171"/>
      <c r="E117" s="171"/>
      <c r="F117" s="171"/>
      <c r="G117" s="171"/>
      <c r="H117" s="181"/>
      <c r="I117" s="183"/>
      <c r="J117" s="183"/>
      <c r="K117" s="183"/>
      <c r="L117" s="144"/>
      <c r="M117" s="144"/>
      <c r="N117" s="144"/>
      <c r="O117" s="144"/>
    </row>
    <row r="118" spans="1:15" ht="15" hidden="1" customHeight="1">
      <c r="A118" s="182"/>
      <c r="B118" s="180" t="s">
        <v>987</v>
      </c>
      <c r="C118" s="170" t="s">
        <v>988</v>
      </c>
      <c r="D118" s="171" t="e">
        <f>#REF!</f>
        <v>#REF!</v>
      </c>
      <c r="E118" s="171"/>
      <c r="F118" s="171" t="e">
        <f>#REF!</f>
        <v>#REF!</v>
      </c>
      <c r="G118" s="171"/>
      <c r="H118" s="181"/>
      <c r="I118" s="172" t="s">
        <v>1068</v>
      </c>
      <c r="J118" s="183" t="e">
        <f>#REF!</f>
        <v>#REF!</v>
      </c>
      <c r="K118" s="172"/>
      <c r="L118" s="144"/>
      <c r="M118" s="144"/>
      <c r="N118" s="144"/>
      <c r="O118" s="144"/>
    </row>
    <row r="119" spans="1:15" ht="15" hidden="1" customHeight="1">
      <c r="A119" s="182"/>
      <c r="B119" s="180" t="s">
        <v>989</v>
      </c>
      <c r="C119" s="170" t="s">
        <v>988</v>
      </c>
      <c r="D119" s="171" t="e">
        <f>#REF!</f>
        <v>#REF!</v>
      </c>
      <c r="E119" s="171"/>
      <c r="F119" s="171" t="e">
        <f>#REF!</f>
        <v>#REF!</v>
      </c>
      <c r="G119" s="171"/>
      <c r="H119" s="181"/>
      <c r="I119" s="172" t="s">
        <v>1068</v>
      </c>
      <c r="J119" s="183" t="e">
        <f>#REF!</f>
        <v>#REF!</v>
      </c>
      <c r="K119" s="172"/>
      <c r="L119" s="144"/>
      <c r="M119" s="144"/>
      <c r="N119" s="144"/>
      <c r="O119" s="144"/>
    </row>
    <row r="120" spans="1:15" ht="14.25" hidden="1" customHeight="1">
      <c r="A120" s="182" t="s">
        <v>1069</v>
      </c>
      <c r="B120" s="180" t="s">
        <v>1070</v>
      </c>
      <c r="C120" s="170"/>
      <c r="D120" s="171"/>
      <c r="E120" s="171"/>
      <c r="F120" s="171"/>
      <c r="G120" s="171"/>
      <c r="H120" s="181"/>
      <c r="I120" s="183"/>
      <c r="J120" s="183"/>
      <c r="K120" s="183"/>
      <c r="L120" s="144"/>
      <c r="M120" s="144"/>
      <c r="N120" s="144"/>
      <c r="O120" s="144"/>
    </row>
    <row r="121" spans="1:15" ht="15" hidden="1" customHeight="1">
      <c r="A121" s="182"/>
      <c r="B121" s="180" t="s">
        <v>987</v>
      </c>
      <c r="C121" s="170" t="s">
        <v>988</v>
      </c>
      <c r="D121" s="171" t="e">
        <f>#REF!</f>
        <v>#REF!</v>
      </c>
      <c r="E121" s="171"/>
      <c r="F121" s="171" t="e">
        <f>#REF!</f>
        <v>#REF!</v>
      </c>
      <c r="G121" s="171"/>
      <c r="H121" s="181"/>
      <c r="I121" s="172" t="s">
        <v>1068</v>
      </c>
      <c r="J121" s="183" t="e">
        <f>#REF!</f>
        <v>#REF!</v>
      </c>
      <c r="K121" s="172"/>
      <c r="L121" s="144"/>
      <c r="M121" s="144"/>
      <c r="N121" s="144"/>
      <c r="O121" s="144"/>
    </row>
    <row r="122" spans="1:15" ht="15" hidden="1" customHeight="1">
      <c r="A122" s="182"/>
      <c r="B122" s="180" t="s">
        <v>989</v>
      </c>
      <c r="C122" s="170" t="s">
        <v>988</v>
      </c>
      <c r="D122" s="171" t="e">
        <f>#REF!</f>
        <v>#REF!</v>
      </c>
      <c r="E122" s="171"/>
      <c r="F122" s="171" t="e">
        <f>#REF!</f>
        <v>#REF!</v>
      </c>
      <c r="G122" s="171"/>
      <c r="H122" s="181"/>
      <c r="I122" s="172" t="s">
        <v>1068</v>
      </c>
      <c r="J122" s="183" t="e">
        <f>#REF!</f>
        <v>#REF!</v>
      </c>
      <c r="K122" s="172"/>
      <c r="L122" s="144"/>
      <c r="M122" s="144"/>
      <c r="N122" s="144"/>
      <c r="O122" s="144"/>
    </row>
    <row r="123" spans="1:15" ht="14.25" hidden="1" customHeight="1">
      <c r="A123" s="182" t="s">
        <v>1071</v>
      </c>
      <c r="B123" s="180" t="s">
        <v>1072</v>
      </c>
      <c r="C123" s="170"/>
      <c r="D123" s="171"/>
      <c r="E123" s="171"/>
      <c r="F123" s="171"/>
      <c r="G123" s="171"/>
      <c r="H123" s="181"/>
      <c r="I123" s="183"/>
      <c r="J123" s="183"/>
      <c r="K123" s="183"/>
      <c r="L123" s="144"/>
      <c r="M123" s="144"/>
      <c r="N123" s="144"/>
      <c r="O123" s="144"/>
    </row>
    <row r="124" spans="1:15" ht="12" hidden="1" customHeight="1">
      <c r="A124" s="182"/>
      <c r="B124" s="180" t="s">
        <v>987</v>
      </c>
      <c r="C124" s="170" t="s">
        <v>988</v>
      </c>
      <c r="D124" s="171">
        <f>F124/118*100</f>
        <v>0</v>
      </c>
      <c r="E124" s="185">
        <f>H124+(H124*$L$5)</f>
        <v>0</v>
      </c>
      <c r="F124" s="9">
        <f>IF(VALUE(RIGHT(ROUND(E124,0),1))=VALUE(0),ROUND(E124,0),IF(VALUE(RIGHT(ROUND(E124,0),1))&lt;=VALUE(5),FLOOR(E124,10),CEILING(E124,10)))</f>
        <v>0</v>
      </c>
      <c r="G124" s="171"/>
      <c r="H124" s="181"/>
      <c r="I124" s="172" t="e">
        <f>F124/H124*100-100</f>
        <v>#DIV/0!</v>
      </c>
      <c r="J124" s="183" t="e">
        <f>#REF!</f>
        <v>#REF!</v>
      </c>
      <c r="K124" s="183"/>
      <c r="L124" s="144"/>
      <c r="M124" s="144"/>
      <c r="N124" s="144"/>
      <c r="O124" s="144"/>
    </row>
    <row r="125" spans="1:15" ht="12" hidden="1" customHeight="1">
      <c r="A125" s="182"/>
      <c r="B125" s="180" t="s">
        <v>989</v>
      </c>
      <c r="C125" s="170" t="s">
        <v>988</v>
      </c>
      <c r="D125" s="171">
        <f>F125/118*100</f>
        <v>0</v>
      </c>
      <c r="E125" s="185">
        <f>H125+(H125*$L$5)</f>
        <v>0</v>
      </c>
      <c r="F125" s="9">
        <f>IF(VALUE(RIGHT(ROUND(E125,0),1))=VALUE(0),ROUND(E125,0),IF(VALUE(RIGHT(ROUND(E125,0),1))&lt;=VALUE(5),FLOOR(E125,10),CEILING(E125,10)))</f>
        <v>0</v>
      </c>
      <c r="G125" s="171"/>
      <c r="H125" s="181"/>
      <c r="I125" s="172" t="e">
        <f>F125/H125*100-100</f>
        <v>#DIV/0!</v>
      </c>
      <c r="J125" s="183" t="e">
        <f>#REF!</f>
        <v>#REF!</v>
      </c>
      <c r="K125" s="183"/>
      <c r="L125" s="144"/>
      <c r="M125" s="144"/>
      <c r="N125" s="144"/>
      <c r="O125" s="144"/>
    </row>
    <row r="126" spans="1:15" ht="12" hidden="1" customHeight="1">
      <c r="A126" s="182" t="s">
        <v>1073</v>
      </c>
      <c r="B126" s="180" t="s">
        <v>1074</v>
      </c>
      <c r="C126" s="170"/>
      <c r="D126" s="171"/>
      <c r="E126" s="171"/>
      <c r="F126" s="171"/>
      <c r="G126" s="171"/>
      <c r="H126" s="181"/>
      <c r="I126" s="183"/>
      <c r="J126" s="183"/>
      <c r="K126" s="183"/>
      <c r="L126" s="144"/>
      <c r="M126" s="144"/>
      <c r="N126" s="144"/>
      <c r="O126" s="144"/>
    </row>
    <row r="127" spans="1:15" ht="10.5" hidden="1" customHeight="1">
      <c r="A127" s="182"/>
      <c r="B127" s="180" t="s">
        <v>987</v>
      </c>
      <c r="C127" s="170" t="s">
        <v>988</v>
      </c>
      <c r="D127" s="171">
        <f>F127/118*100</f>
        <v>0</v>
      </c>
      <c r="E127" s="185">
        <f>H127+(H127*$L$5)</f>
        <v>0</v>
      </c>
      <c r="F127" s="9">
        <f>IF(VALUE(RIGHT(ROUND(E127,0),1))=VALUE(0),ROUND(E127,0),IF(VALUE(RIGHT(ROUND(E127,0),1))&lt;=VALUE(5),FLOOR(E127,10),CEILING(E127,10)))</f>
        <v>0</v>
      </c>
      <c r="G127" s="171"/>
      <c r="H127" s="181"/>
      <c r="I127" s="172" t="e">
        <f>F127/H127*100-100</f>
        <v>#DIV/0!</v>
      </c>
      <c r="J127" s="183" t="e">
        <f>#REF!</f>
        <v>#REF!</v>
      </c>
      <c r="K127" s="183"/>
      <c r="L127" s="144"/>
      <c r="M127" s="144"/>
      <c r="N127" s="144"/>
      <c r="O127" s="144"/>
    </row>
    <row r="128" spans="1:15" ht="10.5" hidden="1" customHeight="1">
      <c r="A128" s="182"/>
      <c r="B128" s="180" t="s">
        <v>989</v>
      </c>
      <c r="C128" s="170" t="s">
        <v>988</v>
      </c>
      <c r="D128" s="171">
        <f>F128/118*100</f>
        <v>0</v>
      </c>
      <c r="E128" s="185">
        <f>H128+(H128*$L$5)</f>
        <v>0</v>
      </c>
      <c r="F128" s="9">
        <f>IF(VALUE(RIGHT(ROUND(E128,0),1))=VALUE(0),ROUND(E128,0),IF(VALUE(RIGHT(ROUND(E128,0),1))&lt;=VALUE(5),FLOOR(E128,10),CEILING(E128,10)))</f>
        <v>0</v>
      </c>
      <c r="G128" s="171"/>
      <c r="H128" s="181"/>
      <c r="I128" s="172" t="e">
        <f>F128/H128*100-100</f>
        <v>#DIV/0!</v>
      </c>
      <c r="J128" s="183" t="e">
        <f>#REF!</f>
        <v>#REF!</v>
      </c>
      <c r="K128" s="183"/>
      <c r="L128" s="144"/>
      <c r="M128" s="144"/>
      <c r="N128" s="144"/>
      <c r="O128" s="144"/>
    </row>
    <row r="129" spans="1:15" ht="12.75" hidden="1" customHeight="1">
      <c r="A129" s="182" t="s">
        <v>1075</v>
      </c>
      <c r="B129" s="180" t="s">
        <v>1076</v>
      </c>
      <c r="C129" s="170"/>
      <c r="D129" s="171"/>
      <c r="E129" s="185"/>
      <c r="F129" s="9"/>
      <c r="G129" s="171"/>
      <c r="H129" s="181"/>
      <c r="I129" s="172"/>
      <c r="J129" s="183"/>
      <c r="K129" s="183"/>
      <c r="L129" s="144"/>
      <c r="M129" s="144"/>
      <c r="N129" s="144"/>
      <c r="O129" s="144"/>
    </row>
    <row r="130" spans="1:15" ht="11.25" hidden="1" customHeight="1">
      <c r="A130" s="182"/>
      <c r="B130" s="180" t="s">
        <v>987</v>
      </c>
      <c r="C130" s="170" t="s">
        <v>988</v>
      </c>
      <c r="D130" s="171"/>
      <c r="E130" s="185"/>
      <c r="F130" s="9"/>
      <c r="G130" s="171"/>
      <c r="H130" s="181"/>
      <c r="I130" s="172"/>
      <c r="J130" s="183"/>
      <c r="K130" s="183"/>
      <c r="L130" s="144"/>
      <c r="M130" s="144"/>
      <c r="N130" s="144"/>
      <c r="O130" s="144"/>
    </row>
    <row r="131" spans="1:15" ht="9.75" hidden="1" customHeight="1">
      <c r="A131" s="182"/>
      <c r="B131" s="180" t="s">
        <v>989</v>
      </c>
      <c r="C131" s="170" t="s">
        <v>988</v>
      </c>
      <c r="D131" s="171"/>
      <c r="E131" s="185"/>
      <c r="F131" s="9"/>
      <c r="G131" s="171"/>
      <c r="H131" s="181"/>
      <c r="I131" s="172"/>
      <c r="J131" s="183"/>
      <c r="K131" s="183"/>
      <c r="L131" s="144"/>
      <c r="M131" s="144"/>
      <c r="N131" s="144"/>
      <c r="O131" s="144"/>
    </row>
    <row r="132" spans="1:15" ht="14.25" hidden="1" customHeight="1">
      <c r="A132" s="182" t="s">
        <v>1077</v>
      </c>
      <c r="B132" s="180" t="s">
        <v>1078</v>
      </c>
      <c r="C132" s="170"/>
      <c r="D132" s="171"/>
      <c r="E132" s="171"/>
      <c r="F132" s="171"/>
      <c r="G132" s="171"/>
      <c r="H132" s="181"/>
      <c r="I132" s="183"/>
      <c r="J132" s="183"/>
      <c r="K132" s="183"/>
      <c r="L132" s="144"/>
      <c r="M132" s="144"/>
      <c r="N132" s="144"/>
      <c r="O132" s="144"/>
    </row>
    <row r="133" spans="1:15" ht="12" hidden="1" customHeight="1">
      <c r="A133" s="182"/>
      <c r="B133" s="180" t="s">
        <v>987</v>
      </c>
      <c r="C133" s="170" t="s">
        <v>988</v>
      </c>
      <c r="D133" s="171" t="e">
        <f>#REF!</f>
        <v>#REF!</v>
      </c>
      <c r="E133" s="171"/>
      <c r="F133" s="171" t="e">
        <f>#REF!</f>
        <v>#REF!</v>
      </c>
      <c r="G133" s="171"/>
      <c r="H133" s="181"/>
      <c r="I133" s="172" t="s">
        <v>1068</v>
      </c>
      <c r="J133" s="183" t="e">
        <f>#REF!</f>
        <v>#REF!</v>
      </c>
      <c r="K133" s="172"/>
      <c r="L133" s="144"/>
      <c r="M133" s="144"/>
      <c r="N133" s="144"/>
      <c r="O133" s="144"/>
    </row>
    <row r="134" spans="1:15" ht="12" hidden="1" customHeight="1">
      <c r="A134" s="182"/>
      <c r="B134" s="180" t="s">
        <v>989</v>
      </c>
      <c r="C134" s="170" t="s">
        <v>988</v>
      </c>
      <c r="D134" s="171" t="e">
        <f>#REF!</f>
        <v>#REF!</v>
      </c>
      <c r="E134" s="171"/>
      <c r="F134" s="171" t="e">
        <f>#REF!</f>
        <v>#REF!</v>
      </c>
      <c r="G134" s="171"/>
      <c r="H134" s="181"/>
      <c r="I134" s="172" t="s">
        <v>1068</v>
      </c>
      <c r="J134" s="183" t="e">
        <f>#REF!</f>
        <v>#REF!</v>
      </c>
      <c r="K134" s="172"/>
      <c r="L134" s="144"/>
      <c r="M134" s="144"/>
      <c r="N134" s="144"/>
      <c r="O134" s="144"/>
    </row>
    <row r="135" spans="1:15" ht="13.5" hidden="1" customHeight="1">
      <c r="A135" s="182" t="s">
        <v>1079</v>
      </c>
      <c r="B135" s="180" t="s">
        <v>1080</v>
      </c>
      <c r="C135" s="170"/>
      <c r="D135" s="171"/>
      <c r="E135" s="171"/>
      <c r="F135" s="171"/>
      <c r="G135" s="171"/>
      <c r="H135" s="181"/>
      <c r="I135" s="183"/>
      <c r="J135" s="183"/>
      <c r="K135" s="183"/>
      <c r="L135" s="144"/>
      <c r="M135" s="144"/>
      <c r="N135" s="144"/>
      <c r="O135" s="144"/>
    </row>
    <row r="136" spans="1:15" ht="13.5" hidden="1" customHeight="1">
      <c r="A136" s="182"/>
      <c r="B136" s="180" t="s">
        <v>987</v>
      </c>
      <c r="C136" s="170" t="s">
        <v>988</v>
      </c>
      <c r="D136" s="171">
        <f>F136/118*100</f>
        <v>0</v>
      </c>
      <c r="E136" s="185">
        <f>H136+(H136*$L$5)</f>
        <v>0</v>
      </c>
      <c r="F136" s="9">
        <f>IF(VALUE(RIGHT(ROUND(E136,0),1))=VALUE(0),ROUND(E136,0),IF(VALUE(RIGHT(ROUND(E136,0),1))&lt;=VALUE(5),FLOOR(E136,10),CEILING(E136,10)))</f>
        <v>0</v>
      </c>
      <c r="G136" s="171"/>
      <c r="H136" s="181"/>
      <c r="I136" s="172" t="e">
        <f>F136/H136*100-100</f>
        <v>#DIV/0!</v>
      </c>
      <c r="J136" s="183" t="e">
        <f>#REF!</f>
        <v>#REF!</v>
      </c>
      <c r="K136" s="183"/>
      <c r="L136" s="144"/>
      <c r="M136" s="144"/>
      <c r="N136" s="144"/>
      <c r="O136" s="144"/>
    </row>
    <row r="137" spans="1:15" ht="11.25" hidden="1" customHeight="1">
      <c r="A137" s="182"/>
      <c r="B137" s="180" t="s">
        <v>989</v>
      </c>
      <c r="C137" s="170" t="s">
        <v>988</v>
      </c>
      <c r="D137" s="171">
        <f>F137/118*100</f>
        <v>0</v>
      </c>
      <c r="E137" s="185">
        <f>H137+(H137*$L$5)</f>
        <v>0</v>
      </c>
      <c r="F137" s="9">
        <f>IF(VALUE(RIGHT(ROUND(E137,0),1))=VALUE(0),ROUND(E137,0),IF(VALUE(RIGHT(ROUND(E137,0),1))&lt;=VALUE(5),FLOOR(E137,10),CEILING(E137,10)))</f>
        <v>0</v>
      </c>
      <c r="G137" s="171"/>
      <c r="H137" s="181"/>
      <c r="I137" s="172" t="e">
        <f>F137/H137*100-100</f>
        <v>#DIV/0!</v>
      </c>
      <c r="J137" s="183" t="e">
        <f>#REF!</f>
        <v>#REF!</v>
      </c>
      <c r="K137" s="183"/>
      <c r="L137" s="144"/>
      <c r="M137" s="144"/>
      <c r="N137" s="144"/>
      <c r="O137" s="144"/>
    </row>
    <row r="138" spans="1:15" ht="23.25" hidden="1" customHeight="1">
      <c r="A138" s="182" t="s">
        <v>1081</v>
      </c>
      <c r="B138" s="180" t="s">
        <v>1082</v>
      </c>
      <c r="C138" s="170"/>
      <c r="D138" s="171"/>
      <c r="E138" s="171"/>
      <c r="F138" s="171"/>
      <c r="G138" s="171"/>
      <c r="H138" s="181"/>
      <c r="I138" s="183"/>
      <c r="J138" s="183"/>
      <c r="K138" s="183"/>
      <c r="L138" s="144"/>
      <c r="M138" s="144"/>
      <c r="N138" s="144"/>
      <c r="O138" s="144"/>
    </row>
    <row r="139" spans="1:15" ht="12" hidden="1" customHeight="1">
      <c r="A139" s="182"/>
      <c r="B139" s="180" t="s">
        <v>987</v>
      </c>
      <c r="C139" s="170" t="s">
        <v>988</v>
      </c>
      <c r="D139" s="171">
        <f>F139/118*100</f>
        <v>0</v>
      </c>
      <c r="E139" s="185">
        <f>H139+(H139*$L$5)</f>
        <v>0</v>
      </c>
      <c r="F139" s="9">
        <f>IF(VALUE(RIGHT(ROUND(E139,0),1))=VALUE(0),ROUND(E139,0),IF(VALUE(RIGHT(ROUND(E139,0),1))&lt;=VALUE(5),FLOOR(E139,10),CEILING(E139,10)))</f>
        <v>0</v>
      </c>
      <c r="G139" s="171"/>
      <c r="H139" s="181"/>
      <c r="I139" s="172" t="e">
        <f>F139/H139*100-100</f>
        <v>#DIV/0!</v>
      </c>
      <c r="J139" s="183" t="e">
        <f>#REF!</f>
        <v>#REF!</v>
      </c>
      <c r="K139" s="183"/>
      <c r="L139" s="144"/>
      <c r="M139" s="144"/>
      <c r="N139" s="144"/>
      <c r="O139" s="144"/>
    </row>
    <row r="140" spans="1:15" ht="11.25" hidden="1" customHeight="1">
      <c r="A140" s="182"/>
      <c r="B140" s="180" t="s">
        <v>989</v>
      </c>
      <c r="C140" s="170" t="s">
        <v>988</v>
      </c>
      <c r="D140" s="171">
        <f>F140/118*100</f>
        <v>0</v>
      </c>
      <c r="E140" s="185">
        <f>H140+(H140*$L$5)</f>
        <v>0</v>
      </c>
      <c r="F140" s="9">
        <f>IF(VALUE(RIGHT(ROUND(E140,0),1))=VALUE(0),ROUND(E140,0),IF(VALUE(RIGHT(ROUND(E140,0),1))&lt;=VALUE(5),FLOOR(E140,10),CEILING(E140,10)))</f>
        <v>0</v>
      </c>
      <c r="G140" s="171"/>
      <c r="H140" s="181"/>
      <c r="I140" s="172" t="e">
        <f>F140/H140*100-100</f>
        <v>#DIV/0!</v>
      </c>
      <c r="J140" s="183" t="e">
        <f>#REF!</f>
        <v>#REF!</v>
      </c>
      <c r="K140" s="183"/>
      <c r="L140" s="144"/>
      <c r="M140" s="144"/>
      <c r="N140" s="144"/>
      <c r="O140" s="144"/>
    </row>
    <row r="141" spans="1:15" ht="12" hidden="1" customHeight="1">
      <c r="A141" s="182" t="s">
        <v>1083</v>
      </c>
      <c r="B141" s="180" t="s">
        <v>1084</v>
      </c>
      <c r="C141" s="170"/>
      <c r="D141" s="171"/>
      <c r="E141" s="171"/>
      <c r="F141" s="171"/>
      <c r="G141" s="171"/>
      <c r="H141" s="181"/>
      <c r="I141" s="183"/>
      <c r="J141" s="183"/>
      <c r="K141" s="183"/>
      <c r="L141" s="144"/>
      <c r="M141" s="144"/>
      <c r="N141" s="144"/>
      <c r="O141" s="144"/>
    </row>
    <row r="142" spans="1:15" ht="12" hidden="1" customHeight="1">
      <c r="A142" s="182"/>
      <c r="B142" s="180" t="s">
        <v>987</v>
      </c>
      <c r="C142" s="170" t="s">
        <v>988</v>
      </c>
      <c r="D142" s="171">
        <f>F142/118*100</f>
        <v>0</v>
      </c>
      <c r="E142" s="185">
        <f>H142+(H142*$L$5)</f>
        <v>0</v>
      </c>
      <c r="F142" s="9">
        <f>IF(VALUE(RIGHT(ROUND(E142,0),1))=VALUE(0),ROUND(E142,0),IF(VALUE(RIGHT(ROUND(E142,0),1))&lt;=VALUE(5),FLOOR(E142,10),CEILING(E142,10)))</f>
        <v>0</v>
      </c>
      <c r="G142" s="171"/>
      <c r="H142" s="181"/>
      <c r="I142" s="172" t="e">
        <f>F142/H142*100-100</f>
        <v>#DIV/0!</v>
      </c>
      <c r="J142" s="183" t="e">
        <f>#REF!</f>
        <v>#REF!</v>
      </c>
      <c r="K142" s="183"/>
      <c r="L142" s="144"/>
      <c r="M142" s="144"/>
      <c r="N142" s="144"/>
      <c r="O142" s="144"/>
    </row>
    <row r="143" spans="1:15" ht="11.25" hidden="1" customHeight="1">
      <c r="A143" s="182"/>
      <c r="B143" s="180" t="s">
        <v>989</v>
      </c>
      <c r="C143" s="170" t="s">
        <v>988</v>
      </c>
      <c r="D143" s="171">
        <f>F143/118*100</f>
        <v>0</v>
      </c>
      <c r="E143" s="185">
        <f>H143+(H143*$L$5)</f>
        <v>0</v>
      </c>
      <c r="F143" s="9">
        <f>IF(VALUE(RIGHT(ROUND(E143,0),1))=VALUE(0),ROUND(E143,0),IF(VALUE(RIGHT(ROUND(E143,0),1))&lt;=VALUE(5),FLOOR(E143,10),CEILING(E143,10)))</f>
        <v>0</v>
      </c>
      <c r="G143" s="171"/>
      <c r="H143" s="181"/>
      <c r="I143" s="172" t="e">
        <f>F143/H143*100-100</f>
        <v>#DIV/0!</v>
      </c>
      <c r="J143" s="183" t="e">
        <f>#REF!</f>
        <v>#REF!</v>
      </c>
      <c r="K143" s="183"/>
      <c r="L143" s="144"/>
      <c r="M143" s="144"/>
      <c r="N143" s="144"/>
      <c r="O143" s="144"/>
    </row>
    <row r="144" spans="1:15" ht="15" hidden="1" customHeight="1">
      <c r="A144" s="182" t="s">
        <v>1085</v>
      </c>
      <c r="B144" s="180" t="s">
        <v>1086</v>
      </c>
      <c r="C144" s="170"/>
      <c r="D144" s="171"/>
      <c r="E144" s="185"/>
      <c r="F144" s="9"/>
      <c r="G144" s="171"/>
      <c r="H144" s="181"/>
      <c r="I144" s="172"/>
      <c r="J144" s="183"/>
      <c r="K144" s="183"/>
      <c r="L144" s="144"/>
      <c r="M144" s="144"/>
      <c r="N144" s="144"/>
      <c r="O144" s="144"/>
    </row>
    <row r="145" spans="1:15" ht="22.5" hidden="1" customHeight="1">
      <c r="A145" s="182" t="s">
        <v>1087</v>
      </c>
      <c r="B145" s="180" t="s">
        <v>1088</v>
      </c>
      <c r="C145" s="170"/>
      <c r="D145" s="171"/>
      <c r="E145" s="185"/>
      <c r="F145" s="9"/>
      <c r="G145" s="171"/>
      <c r="H145" s="181"/>
      <c r="I145" s="172"/>
      <c r="J145" s="183"/>
      <c r="K145" s="183"/>
      <c r="L145" s="144"/>
      <c r="M145" s="144"/>
      <c r="N145" s="144"/>
      <c r="O145" s="144"/>
    </row>
    <row r="146" spans="1:15" ht="10.5" hidden="1" customHeight="1">
      <c r="A146" s="182"/>
      <c r="B146" s="180" t="s">
        <v>987</v>
      </c>
      <c r="C146" s="170" t="s">
        <v>988</v>
      </c>
      <c r="D146" s="171"/>
      <c r="E146" s="185"/>
      <c r="F146" s="9"/>
      <c r="G146" s="171"/>
      <c r="H146" s="181"/>
      <c r="I146" s="172"/>
      <c r="J146" s="183"/>
      <c r="K146" s="183"/>
      <c r="L146" s="144"/>
      <c r="M146" s="144"/>
      <c r="N146" s="144"/>
      <c r="O146" s="144"/>
    </row>
    <row r="147" spans="1:15" ht="12" hidden="1" customHeight="1">
      <c r="A147" s="182"/>
      <c r="B147" s="180" t="s">
        <v>989</v>
      </c>
      <c r="C147" s="170" t="s">
        <v>988</v>
      </c>
      <c r="D147" s="171"/>
      <c r="E147" s="185"/>
      <c r="F147" s="9"/>
      <c r="G147" s="171"/>
      <c r="H147" s="181"/>
      <c r="I147" s="172"/>
      <c r="J147" s="183"/>
      <c r="K147" s="183"/>
      <c r="L147" s="144"/>
      <c r="M147" s="144"/>
      <c r="N147" s="144"/>
      <c r="O147" s="144"/>
    </row>
    <row r="148" spans="1:15" ht="21.75" hidden="1" customHeight="1">
      <c r="A148" s="182" t="s">
        <v>1089</v>
      </c>
      <c r="B148" s="180" t="s">
        <v>1090</v>
      </c>
      <c r="C148" s="170"/>
      <c r="D148" s="171"/>
      <c r="E148" s="185"/>
      <c r="F148" s="9"/>
      <c r="G148" s="171"/>
      <c r="H148" s="181"/>
      <c r="I148" s="172"/>
      <c r="J148" s="183"/>
      <c r="K148" s="183"/>
      <c r="L148" s="144"/>
      <c r="M148" s="144"/>
      <c r="N148" s="144"/>
      <c r="O148" s="144"/>
    </row>
    <row r="149" spans="1:15" ht="13.5" hidden="1" customHeight="1">
      <c r="A149" s="182"/>
      <c r="B149" s="180" t="s">
        <v>987</v>
      </c>
      <c r="C149" s="170" t="s">
        <v>988</v>
      </c>
      <c r="D149" s="171"/>
      <c r="E149" s="185"/>
      <c r="F149" s="9"/>
      <c r="G149" s="171"/>
      <c r="H149" s="181"/>
      <c r="I149" s="172"/>
      <c r="J149" s="183"/>
      <c r="K149" s="183"/>
      <c r="L149" s="144"/>
      <c r="M149" s="144"/>
      <c r="N149" s="144"/>
      <c r="O149" s="144"/>
    </row>
    <row r="150" spans="1:15" ht="12" hidden="1" customHeight="1">
      <c r="A150" s="182"/>
      <c r="B150" s="180" t="s">
        <v>989</v>
      </c>
      <c r="C150" s="170" t="s">
        <v>988</v>
      </c>
      <c r="D150" s="171"/>
      <c r="E150" s="185"/>
      <c r="F150" s="9"/>
      <c r="G150" s="171"/>
      <c r="H150" s="181"/>
      <c r="I150" s="172"/>
      <c r="J150" s="183"/>
      <c r="K150" s="183"/>
      <c r="L150" s="144"/>
      <c r="M150" s="144"/>
      <c r="N150" s="144"/>
      <c r="O150" s="144"/>
    </row>
    <row r="151" spans="1:15" ht="12" hidden="1" customHeight="1">
      <c r="A151" s="182" t="s">
        <v>1091</v>
      </c>
      <c r="B151" s="180" t="s">
        <v>1092</v>
      </c>
      <c r="C151" s="170"/>
      <c r="D151" s="171"/>
      <c r="E151" s="171"/>
      <c r="F151" s="171"/>
      <c r="G151" s="171"/>
      <c r="H151" s="181"/>
      <c r="I151" s="183"/>
      <c r="J151" s="183"/>
      <c r="K151" s="183"/>
      <c r="L151" s="144"/>
      <c r="M151" s="144"/>
      <c r="N151" s="144"/>
      <c r="O151" s="144"/>
    </row>
    <row r="152" spans="1:15" ht="22.5" hidden="1" customHeight="1">
      <c r="A152" s="182" t="s">
        <v>1093</v>
      </c>
      <c r="B152" s="180" t="s">
        <v>1094</v>
      </c>
      <c r="C152" s="170"/>
      <c r="D152" s="171"/>
      <c r="E152" s="171"/>
      <c r="F152" s="171"/>
      <c r="G152" s="171"/>
      <c r="H152" s="181"/>
      <c r="I152" s="183"/>
      <c r="J152" s="183"/>
      <c r="K152" s="183"/>
      <c r="L152" s="144"/>
      <c r="M152" s="144"/>
      <c r="N152" s="144"/>
      <c r="O152" s="144"/>
    </row>
    <row r="153" spans="1:15" ht="11.25" hidden="1" customHeight="1">
      <c r="A153" s="182"/>
      <c r="B153" s="180" t="s">
        <v>987</v>
      </c>
      <c r="C153" s="170" t="s">
        <v>988</v>
      </c>
      <c r="D153" s="171">
        <f>F153/118*100</f>
        <v>0</v>
      </c>
      <c r="E153" s="185">
        <f>H153+(H153*$L$5)</f>
        <v>0</v>
      </c>
      <c r="F153" s="9">
        <f>IF(VALUE(RIGHT(ROUND(E153,0),1))=VALUE(0),ROUND(E153,0),IF(VALUE(RIGHT(ROUND(E153,0),1))&lt;=VALUE(5),FLOOR(E153,10),CEILING(E153,10)))</f>
        <v>0</v>
      </c>
      <c r="G153" s="171"/>
      <c r="H153" s="181"/>
      <c r="I153" s="172" t="e">
        <f>F153/H153*100-100</f>
        <v>#DIV/0!</v>
      </c>
      <c r="J153" s="183" t="e">
        <f>#REF!</f>
        <v>#REF!</v>
      </c>
      <c r="K153" s="183"/>
      <c r="L153" s="144"/>
      <c r="M153" s="144"/>
      <c r="N153" s="144"/>
      <c r="O153" s="144"/>
    </row>
    <row r="154" spans="1:15" ht="10.5" hidden="1" customHeight="1">
      <c r="A154" s="182"/>
      <c r="B154" s="180" t="s">
        <v>989</v>
      </c>
      <c r="C154" s="170" t="s">
        <v>988</v>
      </c>
      <c r="D154" s="171">
        <f>F154/118*100</f>
        <v>0</v>
      </c>
      <c r="E154" s="185">
        <f>H154+(H154*$L$5)</f>
        <v>0</v>
      </c>
      <c r="F154" s="9">
        <f>IF(VALUE(RIGHT(ROUND(E154,0),1))=VALUE(0),ROUND(E154,0),IF(VALUE(RIGHT(ROUND(E154,0),1))&lt;=VALUE(5),FLOOR(E154,10),CEILING(E154,10)))</f>
        <v>0</v>
      </c>
      <c r="G154" s="171"/>
      <c r="H154" s="181"/>
      <c r="I154" s="172" t="e">
        <f>F154/H154*100-100</f>
        <v>#DIV/0!</v>
      </c>
      <c r="J154" s="183" t="e">
        <f>#REF!</f>
        <v>#REF!</v>
      </c>
      <c r="K154" s="183"/>
      <c r="L154" s="144"/>
      <c r="M154" s="144"/>
      <c r="N154" s="144"/>
      <c r="O154" s="144"/>
    </row>
    <row r="155" spans="1:15" ht="13.5" hidden="1" customHeight="1">
      <c r="A155" s="182" t="s">
        <v>1095</v>
      </c>
      <c r="B155" s="180" t="s">
        <v>1096</v>
      </c>
      <c r="C155" s="170"/>
      <c r="D155" s="171"/>
      <c r="E155" s="171"/>
      <c r="F155" s="171"/>
      <c r="G155" s="171"/>
      <c r="H155" s="181"/>
      <c r="I155" s="183"/>
      <c r="J155" s="183"/>
      <c r="K155" s="183"/>
      <c r="L155" s="144"/>
      <c r="M155" s="144"/>
      <c r="N155" s="144"/>
      <c r="O155" s="144"/>
    </row>
    <row r="156" spans="1:15" ht="10.5" hidden="1" customHeight="1">
      <c r="A156" s="182"/>
      <c r="B156" s="180" t="s">
        <v>987</v>
      </c>
      <c r="C156" s="170" t="s">
        <v>988</v>
      </c>
      <c r="D156" s="171">
        <f>F156/118*100</f>
        <v>0</v>
      </c>
      <c r="E156" s="185">
        <f>H156+(H156*$L$5)</f>
        <v>0</v>
      </c>
      <c r="F156" s="9">
        <f>IF(VALUE(RIGHT(ROUND(E156,0),1))=VALUE(0),ROUND(E156,0),IF(VALUE(RIGHT(ROUND(E156,0),1))&lt;=VALUE(5),FLOOR(E156,10),CEILING(E156,10)))</f>
        <v>0</v>
      </c>
      <c r="G156" s="171"/>
      <c r="H156" s="181"/>
      <c r="I156" s="172" t="e">
        <f>F156/H156*100-100</f>
        <v>#DIV/0!</v>
      </c>
      <c r="J156" s="183" t="e">
        <f>#REF!</f>
        <v>#REF!</v>
      </c>
      <c r="K156" s="183"/>
      <c r="L156" s="144"/>
      <c r="M156" s="144"/>
      <c r="N156" s="144"/>
      <c r="O156" s="144"/>
    </row>
    <row r="157" spans="1:15" ht="12" hidden="1" customHeight="1">
      <c r="A157" s="182"/>
      <c r="B157" s="180" t="s">
        <v>989</v>
      </c>
      <c r="C157" s="170" t="s">
        <v>988</v>
      </c>
      <c r="D157" s="171">
        <f>F157/118*100</f>
        <v>0</v>
      </c>
      <c r="E157" s="185">
        <f>H157+(H157*$L$5)</f>
        <v>0</v>
      </c>
      <c r="F157" s="9">
        <f>IF(VALUE(RIGHT(ROUND(E157,0),1))=VALUE(0),ROUND(E157,0),IF(VALUE(RIGHT(ROUND(E157,0),1))&lt;=VALUE(5),FLOOR(E157,10),CEILING(E157,10)))</f>
        <v>0</v>
      </c>
      <c r="G157" s="171"/>
      <c r="H157" s="181"/>
      <c r="I157" s="172" t="e">
        <f>F157/H157*100-100</f>
        <v>#DIV/0!</v>
      </c>
      <c r="J157" s="183" t="e">
        <f>#REF!</f>
        <v>#REF!</v>
      </c>
      <c r="K157" s="183"/>
      <c r="L157" s="144"/>
      <c r="M157" s="144"/>
      <c r="N157" s="144"/>
      <c r="O157" s="144"/>
    </row>
    <row r="158" spans="1:15" ht="16.5" hidden="1" customHeight="1">
      <c r="A158" s="182" t="s">
        <v>1097</v>
      </c>
      <c r="B158" s="180" t="s">
        <v>1098</v>
      </c>
      <c r="C158" s="170"/>
      <c r="D158" s="171"/>
      <c r="E158" s="171"/>
      <c r="F158" s="171"/>
      <c r="G158" s="171"/>
      <c r="H158" s="181"/>
      <c r="I158" s="183"/>
      <c r="J158" s="183"/>
      <c r="K158" s="183"/>
      <c r="L158" s="144"/>
      <c r="M158" s="144"/>
      <c r="N158" s="144"/>
      <c r="O158" s="144"/>
    </row>
    <row r="159" spans="1:15" ht="12" hidden="1" customHeight="1">
      <c r="A159" s="182"/>
      <c r="B159" s="180" t="s">
        <v>987</v>
      </c>
      <c r="C159" s="170" t="s">
        <v>988</v>
      </c>
      <c r="D159" s="171">
        <f>F159/118*100</f>
        <v>0</v>
      </c>
      <c r="E159" s="185">
        <f>H159+(H159*$L$5)</f>
        <v>0</v>
      </c>
      <c r="F159" s="9">
        <f>IF(VALUE(RIGHT(ROUND(E159,0),1))=VALUE(0),ROUND(E159,0),IF(VALUE(RIGHT(ROUND(E159,0),1))&lt;=VALUE(5),FLOOR(E159,10),CEILING(E159,10)))</f>
        <v>0</v>
      </c>
      <c r="G159" s="171"/>
      <c r="H159" s="181"/>
      <c r="I159" s="172" t="e">
        <f>F159/H159*100-100</f>
        <v>#DIV/0!</v>
      </c>
      <c r="J159" s="183" t="e">
        <f>#REF!</f>
        <v>#REF!</v>
      </c>
      <c r="K159" s="183"/>
      <c r="L159" s="144"/>
      <c r="M159" s="144"/>
      <c r="N159" s="144"/>
      <c r="O159" s="144"/>
    </row>
    <row r="160" spans="1:15" ht="12" hidden="1" customHeight="1">
      <c r="A160" s="182"/>
      <c r="B160" s="180" t="s">
        <v>989</v>
      </c>
      <c r="C160" s="170" t="s">
        <v>988</v>
      </c>
      <c r="D160" s="171">
        <f>F160/118*100</f>
        <v>0</v>
      </c>
      <c r="E160" s="185">
        <f>H160+(H160*$L$5)</f>
        <v>0</v>
      </c>
      <c r="F160" s="9">
        <f>IF(VALUE(RIGHT(ROUND(E160,0),1))=VALUE(0),ROUND(E160,0),IF(VALUE(RIGHT(ROUND(E160,0),1))&lt;=VALUE(5),FLOOR(E160,10),CEILING(E160,10)))</f>
        <v>0</v>
      </c>
      <c r="G160" s="171"/>
      <c r="H160" s="181"/>
      <c r="I160" s="172" t="e">
        <f>F160/H160*100-100</f>
        <v>#DIV/0!</v>
      </c>
      <c r="J160" s="183" t="e">
        <f>#REF!</f>
        <v>#REF!</v>
      </c>
      <c r="K160" s="183"/>
      <c r="L160" s="144"/>
      <c r="M160" s="144"/>
      <c r="N160" s="144"/>
      <c r="O160" s="144"/>
    </row>
    <row r="161" spans="1:15" ht="15" hidden="1" customHeight="1">
      <c r="A161" s="182" t="s">
        <v>1099</v>
      </c>
      <c r="B161" s="180" t="s">
        <v>1100</v>
      </c>
      <c r="C161" s="170"/>
      <c r="D161" s="171"/>
      <c r="E161" s="171"/>
      <c r="F161" s="171"/>
      <c r="G161" s="171"/>
      <c r="H161" s="181"/>
      <c r="I161" s="183"/>
      <c r="J161" s="183"/>
      <c r="K161" s="183"/>
      <c r="L161" s="144"/>
      <c r="M161" s="144"/>
      <c r="N161" s="144"/>
      <c r="O161" s="144"/>
    </row>
    <row r="162" spans="1:15" ht="11.25" hidden="1" customHeight="1">
      <c r="A162" s="182"/>
      <c r="B162" s="180" t="s">
        <v>987</v>
      </c>
      <c r="C162" s="170" t="s">
        <v>988</v>
      </c>
      <c r="D162" s="171">
        <f>F162/118*100</f>
        <v>0</v>
      </c>
      <c r="E162" s="185">
        <f>H162+(H162*$L$5)</f>
        <v>0</v>
      </c>
      <c r="F162" s="9">
        <f>IF(VALUE(RIGHT(ROUND(E162,0),1))=VALUE(0),ROUND(E162,0),IF(VALUE(RIGHT(ROUND(E162,0),1))&lt;=VALUE(5),FLOOR(E162,10),CEILING(E162,10)))</f>
        <v>0</v>
      </c>
      <c r="G162" s="171"/>
      <c r="H162" s="181"/>
      <c r="I162" s="172" t="e">
        <f>F162/H162*100-100</f>
        <v>#DIV/0!</v>
      </c>
      <c r="J162" s="183" t="e">
        <f>#REF!</f>
        <v>#REF!</v>
      </c>
      <c r="K162" s="183"/>
      <c r="L162" s="144"/>
      <c r="M162" s="144"/>
      <c r="N162" s="144"/>
      <c r="O162" s="144"/>
    </row>
    <row r="163" spans="1:15" ht="12" hidden="1" customHeight="1">
      <c r="A163" s="182"/>
      <c r="B163" s="180" t="s">
        <v>989</v>
      </c>
      <c r="C163" s="170" t="s">
        <v>988</v>
      </c>
      <c r="D163" s="171">
        <f>F163/118*100</f>
        <v>0</v>
      </c>
      <c r="E163" s="185">
        <f>H163+(H163*$L$5)</f>
        <v>0</v>
      </c>
      <c r="F163" s="9">
        <f>IF(VALUE(RIGHT(ROUND(E163,0),1))=VALUE(0),ROUND(E163,0),IF(VALUE(RIGHT(ROUND(E163,0),1))&lt;=VALUE(5),FLOOR(E163,10),CEILING(E163,10)))</f>
        <v>0</v>
      </c>
      <c r="G163" s="171"/>
      <c r="H163" s="181"/>
      <c r="I163" s="172" t="e">
        <f>F163/H163*100-100</f>
        <v>#DIV/0!</v>
      </c>
      <c r="J163" s="183" t="e">
        <f>#REF!</f>
        <v>#REF!</v>
      </c>
      <c r="K163" s="183"/>
      <c r="L163" s="144"/>
      <c r="M163" s="144"/>
      <c r="N163" s="144"/>
      <c r="O163" s="144"/>
    </row>
    <row r="164" spans="1:15" ht="14.25" hidden="1" customHeight="1">
      <c r="A164" s="182" t="s">
        <v>1101</v>
      </c>
      <c r="B164" s="180" t="s">
        <v>1102</v>
      </c>
      <c r="C164" s="170"/>
      <c r="D164" s="171"/>
      <c r="E164" s="171"/>
      <c r="F164" s="171"/>
      <c r="G164" s="171"/>
      <c r="H164" s="181"/>
      <c r="I164" s="183"/>
      <c r="J164" s="183"/>
      <c r="K164" s="183"/>
      <c r="L164" s="144"/>
      <c r="M164" s="144"/>
      <c r="N164" s="144"/>
      <c r="O164" s="144"/>
    </row>
    <row r="165" spans="1:15" ht="10.5" hidden="1" customHeight="1">
      <c r="A165" s="182"/>
      <c r="B165" s="180" t="s">
        <v>987</v>
      </c>
      <c r="C165" s="170" t="s">
        <v>988</v>
      </c>
      <c r="D165" s="171">
        <f>F165/118*100</f>
        <v>0</v>
      </c>
      <c r="E165" s="185">
        <f>H165+(H165*$L$5)</f>
        <v>0</v>
      </c>
      <c r="F165" s="9">
        <f>IF(VALUE(RIGHT(ROUND(E165,0),1))=VALUE(0),ROUND(E165,0),IF(VALUE(RIGHT(ROUND(E165,0),1))&lt;=VALUE(5),FLOOR(E165,10),CEILING(E165,10)))</f>
        <v>0</v>
      </c>
      <c r="G165" s="171"/>
      <c r="H165" s="181"/>
      <c r="I165" s="172" t="e">
        <f>F165/H165*100-100</f>
        <v>#DIV/0!</v>
      </c>
      <c r="J165" s="183" t="e">
        <f>#REF!</f>
        <v>#REF!</v>
      </c>
      <c r="K165" s="183"/>
      <c r="L165" s="144"/>
      <c r="M165" s="144"/>
      <c r="N165" s="144"/>
      <c r="O165" s="144"/>
    </row>
    <row r="166" spans="1:15" ht="12.75" hidden="1" customHeight="1">
      <c r="A166" s="182"/>
      <c r="B166" s="180" t="s">
        <v>989</v>
      </c>
      <c r="C166" s="170" t="s">
        <v>988</v>
      </c>
      <c r="D166" s="171">
        <f>F166/118*100</f>
        <v>0</v>
      </c>
      <c r="E166" s="185">
        <f>H166+(H166*$L$5)</f>
        <v>0</v>
      </c>
      <c r="F166" s="9">
        <f>IF(VALUE(RIGHT(ROUND(E166,0),1))=VALUE(0),ROUND(E166,0),IF(VALUE(RIGHT(ROUND(E166,0),1))&lt;=VALUE(5),FLOOR(E166,10),CEILING(E166,10)))</f>
        <v>0</v>
      </c>
      <c r="G166" s="171"/>
      <c r="H166" s="181"/>
      <c r="I166" s="172" t="e">
        <f>F166/H166*100-100</f>
        <v>#DIV/0!</v>
      </c>
      <c r="J166" s="183" t="e">
        <f>#REF!</f>
        <v>#REF!</v>
      </c>
      <c r="K166" s="183"/>
      <c r="L166" s="144"/>
      <c r="M166" s="144"/>
      <c r="N166" s="144"/>
      <c r="O166" s="144"/>
    </row>
    <row r="167" spans="1:15" ht="13.5" hidden="1" customHeight="1">
      <c r="A167" s="182" t="s">
        <v>1103</v>
      </c>
      <c r="B167" s="180" t="s">
        <v>1104</v>
      </c>
      <c r="C167" s="170"/>
      <c r="D167" s="171"/>
      <c r="E167" s="171"/>
      <c r="F167" s="171"/>
      <c r="G167" s="171"/>
      <c r="H167" s="181"/>
      <c r="I167" s="183"/>
      <c r="J167" s="183"/>
      <c r="K167" s="183"/>
      <c r="L167" s="144"/>
      <c r="M167" s="144"/>
      <c r="N167" s="144"/>
      <c r="O167" s="144"/>
    </row>
    <row r="168" spans="1:15" ht="12" hidden="1" customHeight="1">
      <c r="A168" s="182"/>
      <c r="B168" s="180" t="s">
        <v>987</v>
      </c>
      <c r="C168" s="170" t="s">
        <v>988</v>
      </c>
      <c r="D168" s="171">
        <f>F168/118*100</f>
        <v>0</v>
      </c>
      <c r="E168" s="185">
        <f>H168+(H168*$L$5)</f>
        <v>0</v>
      </c>
      <c r="F168" s="9">
        <f>IF(VALUE(RIGHT(ROUND(E168,0),1))=VALUE(0),ROUND(E168,0),IF(VALUE(RIGHT(ROUND(E168,0),1))&lt;=VALUE(5),FLOOR(E168,10),CEILING(E168,10)))</f>
        <v>0</v>
      </c>
      <c r="G168" s="171"/>
      <c r="H168" s="181"/>
      <c r="I168" s="172" t="e">
        <f>F168/H168*100-100</f>
        <v>#DIV/0!</v>
      </c>
      <c r="J168" s="183" t="e">
        <f>#REF!</f>
        <v>#REF!</v>
      </c>
      <c r="K168" s="183"/>
      <c r="L168" s="144"/>
      <c r="M168" s="144"/>
      <c r="N168" s="144"/>
      <c r="O168" s="144"/>
    </row>
    <row r="169" spans="1:15" ht="12" hidden="1" customHeight="1">
      <c r="A169" s="182"/>
      <c r="B169" s="180" t="s">
        <v>989</v>
      </c>
      <c r="C169" s="170" t="s">
        <v>988</v>
      </c>
      <c r="D169" s="171">
        <f>F169/118*100</f>
        <v>0</v>
      </c>
      <c r="E169" s="185">
        <f>H169+(H169*$L$5)</f>
        <v>0</v>
      </c>
      <c r="F169" s="9">
        <f>IF(VALUE(RIGHT(ROUND(E169,0),1))=VALUE(0),ROUND(E169,0),IF(VALUE(RIGHT(ROUND(E169,0),1))&lt;=VALUE(5),FLOOR(E169,10),CEILING(E169,10)))</f>
        <v>0</v>
      </c>
      <c r="G169" s="171"/>
      <c r="H169" s="181"/>
      <c r="I169" s="172" t="e">
        <f>F169/H169*100-100</f>
        <v>#DIV/0!</v>
      </c>
      <c r="J169" s="183" t="e">
        <f>#REF!</f>
        <v>#REF!</v>
      </c>
      <c r="K169" s="183"/>
      <c r="L169" s="144"/>
      <c r="M169" s="144"/>
      <c r="N169" s="144"/>
      <c r="O169" s="144"/>
    </row>
    <row r="170" spans="1:15" ht="15.75" hidden="1" customHeight="1">
      <c r="A170" s="182" t="s">
        <v>1105</v>
      </c>
      <c r="B170" s="180" t="s">
        <v>1106</v>
      </c>
      <c r="C170" s="170"/>
      <c r="D170" s="171"/>
      <c r="E170" s="171"/>
      <c r="F170" s="171"/>
      <c r="G170" s="171"/>
      <c r="H170" s="181"/>
      <c r="I170" s="183"/>
      <c r="J170" s="183"/>
      <c r="K170" s="183"/>
      <c r="L170" s="144"/>
      <c r="M170" s="144"/>
      <c r="N170" s="144"/>
      <c r="O170" s="144"/>
    </row>
    <row r="171" spans="1:15" ht="12" hidden="1" customHeight="1">
      <c r="A171" s="182"/>
      <c r="B171" s="180" t="s">
        <v>987</v>
      </c>
      <c r="C171" s="170" t="s">
        <v>988</v>
      </c>
      <c r="D171" s="171">
        <f>F171/118*100</f>
        <v>0</v>
      </c>
      <c r="E171" s="185">
        <f>H171+(H171*$L$5)</f>
        <v>0</v>
      </c>
      <c r="F171" s="9">
        <f>IF(VALUE(RIGHT(ROUND(E171,0),1))=VALUE(0),ROUND(E171,0),IF(VALUE(RIGHT(ROUND(E171,0),1))&lt;=VALUE(5),FLOOR(E171,10),CEILING(E171,10)))</f>
        <v>0</v>
      </c>
      <c r="G171" s="171"/>
      <c r="H171" s="181"/>
      <c r="I171" s="172" t="e">
        <f>F171/H171*100-100</f>
        <v>#DIV/0!</v>
      </c>
      <c r="J171" s="183" t="e">
        <f>#REF!</f>
        <v>#REF!</v>
      </c>
      <c r="K171" s="183"/>
      <c r="L171" s="144"/>
      <c r="M171" s="144"/>
      <c r="N171" s="144"/>
      <c r="O171" s="144"/>
    </row>
    <row r="172" spans="1:15" ht="12" hidden="1" customHeight="1">
      <c r="A172" s="182"/>
      <c r="B172" s="180" t="s">
        <v>989</v>
      </c>
      <c r="C172" s="170" t="s">
        <v>988</v>
      </c>
      <c r="D172" s="171">
        <f>F172/118*100</f>
        <v>0</v>
      </c>
      <c r="E172" s="185">
        <f>H172+(H172*$L$5)</f>
        <v>0</v>
      </c>
      <c r="F172" s="9">
        <f>IF(VALUE(RIGHT(ROUND(E172,0),1))=VALUE(0),ROUND(E172,0),IF(VALUE(RIGHT(ROUND(E172,0),1))&lt;=VALUE(5),FLOOR(E172,10),CEILING(E172,10)))</f>
        <v>0</v>
      </c>
      <c r="G172" s="171"/>
      <c r="H172" s="181"/>
      <c r="I172" s="172" t="e">
        <f>F172/H172*100-100</f>
        <v>#DIV/0!</v>
      </c>
      <c r="J172" s="183" t="e">
        <f>#REF!</f>
        <v>#REF!</v>
      </c>
      <c r="K172" s="183"/>
      <c r="L172" s="144"/>
      <c r="M172" s="144"/>
      <c r="N172" s="144"/>
      <c r="O172" s="144"/>
    </row>
    <row r="173" spans="1:15" ht="12" hidden="1" customHeight="1">
      <c r="A173" s="182" t="s">
        <v>1107</v>
      </c>
      <c r="B173" s="180" t="s">
        <v>1108</v>
      </c>
      <c r="C173" s="170"/>
      <c r="D173" s="171"/>
      <c r="E173" s="171"/>
      <c r="F173" s="171"/>
      <c r="G173" s="171"/>
      <c r="H173" s="181"/>
      <c r="I173" s="183"/>
      <c r="J173" s="183"/>
      <c r="K173" s="183"/>
      <c r="L173" s="144"/>
      <c r="M173" s="144"/>
      <c r="N173" s="144"/>
      <c r="O173" s="144"/>
    </row>
    <row r="174" spans="1:15" ht="12" hidden="1" customHeight="1">
      <c r="A174" s="182"/>
      <c r="B174" s="180" t="s">
        <v>987</v>
      </c>
      <c r="C174" s="170" t="s">
        <v>988</v>
      </c>
      <c r="D174" s="171">
        <f>F174/118*100</f>
        <v>0</v>
      </c>
      <c r="E174" s="185">
        <f>H174+(H174*$L$5)</f>
        <v>0</v>
      </c>
      <c r="F174" s="9">
        <f>IF(VALUE(RIGHT(ROUND(E174,0),1))=VALUE(0),ROUND(E174,0),IF(VALUE(RIGHT(ROUND(E174,0),1))&lt;=VALUE(5),FLOOR(E174,10),CEILING(E174,10)))</f>
        <v>0</v>
      </c>
      <c r="G174" s="171"/>
      <c r="H174" s="181"/>
      <c r="I174" s="172" t="e">
        <f>F174/H174*100-100</f>
        <v>#DIV/0!</v>
      </c>
      <c r="J174" s="183" t="e">
        <f>#REF!</f>
        <v>#REF!</v>
      </c>
      <c r="K174" s="183"/>
      <c r="L174" s="144"/>
      <c r="M174" s="144"/>
      <c r="N174" s="144"/>
      <c r="O174" s="144"/>
    </row>
    <row r="175" spans="1:15" ht="12" hidden="1" customHeight="1">
      <c r="A175" s="182"/>
      <c r="B175" s="180" t="s">
        <v>989</v>
      </c>
      <c r="C175" s="170" t="s">
        <v>988</v>
      </c>
      <c r="D175" s="171">
        <f>F175/118*100</f>
        <v>0</v>
      </c>
      <c r="E175" s="185">
        <f>H175+(H175*$L$5)</f>
        <v>0</v>
      </c>
      <c r="F175" s="9">
        <f>IF(VALUE(RIGHT(ROUND(E175,0),1))=VALUE(0),ROUND(E175,0),IF(VALUE(RIGHT(ROUND(E175,0),1))&lt;=VALUE(5),FLOOR(E175,10),CEILING(E175,10)))</f>
        <v>0</v>
      </c>
      <c r="G175" s="171"/>
      <c r="H175" s="181"/>
      <c r="I175" s="172" t="e">
        <f>F175/H175*100-100</f>
        <v>#DIV/0!</v>
      </c>
      <c r="J175" s="183" t="e">
        <f>#REF!</f>
        <v>#REF!</v>
      </c>
      <c r="K175" s="183"/>
      <c r="L175" s="144"/>
      <c r="M175" s="144"/>
      <c r="N175" s="144"/>
      <c r="O175" s="144"/>
    </row>
    <row r="176" spans="1:15" ht="15" hidden="1" customHeight="1">
      <c r="A176" s="182" t="s">
        <v>1109</v>
      </c>
      <c r="B176" s="180" t="s">
        <v>1110</v>
      </c>
      <c r="C176" s="170"/>
      <c r="D176" s="171"/>
      <c r="E176" s="171"/>
      <c r="F176" s="171"/>
      <c r="G176" s="171"/>
      <c r="H176" s="181"/>
      <c r="I176" s="183"/>
      <c r="J176" s="183"/>
      <c r="K176" s="183"/>
      <c r="L176" s="144"/>
      <c r="M176" s="144"/>
      <c r="N176" s="144"/>
      <c r="O176" s="144"/>
    </row>
    <row r="177" spans="1:15" ht="13.5" hidden="1" customHeight="1">
      <c r="A177" s="182"/>
      <c r="B177" s="180" t="s">
        <v>987</v>
      </c>
      <c r="C177" s="170" t="s">
        <v>988</v>
      </c>
      <c r="D177" s="171">
        <f>F177/118*100</f>
        <v>0</v>
      </c>
      <c r="E177" s="185">
        <f>H177+(H177*$L$5)</f>
        <v>0</v>
      </c>
      <c r="F177" s="9">
        <f>IF(VALUE(RIGHT(ROUND(E177,0),1))=VALUE(0),ROUND(E177,0),IF(VALUE(RIGHT(ROUND(E177,0),1))&lt;=VALUE(5),FLOOR(E177,10),CEILING(E177,10)))</f>
        <v>0</v>
      </c>
      <c r="G177" s="171"/>
      <c r="H177" s="181"/>
      <c r="I177" s="172" t="e">
        <f>F177/H177*100-100</f>
        <v>#DIV/0!</v>
      </c>
      <c r="J177" s="183" t="e">
        <f>#REF!</f>
        <v>#REF!</v>
      </c>
      <c r="K177" s="183"/>
      <c r="L177" s="144"/>
      <c r="M177" s="144"/>
      <c r="N177" s="144"/>
      <c r="O177" s="144"/>
    </row>
    <row r="178" spans="1:15" ht="11.25" hidden="1" customHeight="1">
      <c r="A178" s="182"/>
      <c r="B178" s="180" t="s">
        <v>989</v>
      </c>
      <c r="C178" s="170" t="s">
        <v>988</v>
      </c>
      <c r="D178" s="171">
        <f>F178/118*100</f>
        <v>0</v>
      </c>
      <c r="E178" s="185">
        <f>H178+(H178*$L$5)</f>
        <v>0</v>
      </c>
      <c r="F178" s="9">
        <f>IF(VALUE(RIGHT(ROUND(E178,0),1))=VALUE(0),ROUND(E178,0),IF(VALUE(RIGHT(ROUND(E178,0),1))&lt;=VALUE(5),FLOOR(E178,10),CEILING(E178,10)))</f>
        <v>0</v>
      </c>
      <c r="G178" s="171"/>
      <c r="H178" s="181"/>
      <c r="I178" s="172" t="e">
        <f>F178/H178*100-100</f>
        <v>#DIV/0!</v>
      </c>
      <c r="J178" s="183" t="e">
        <f>#REF!</f>
        <v>#REF!</v>
      </c>
      <c r="K178" s="183"/>
      <c r="L178" s="144"/>
      <c r="M178" s="144"/>
      <c r="N178" s="144"/>
      <c r="O178" s="144"/>
    </row>
    <row r="179" spans="1:15" ht="13.5" hidden="1" customHeight="1">
      <c r="A179" s="182" t="s">
        <v>1111</v>
      </c>
      <c r="B179" s="180" t="s">
        <v>1112</v>
      </c>
      <c r="C179" s="170"/>
      <c r="D179" s="171"/>
      <c r="E179" s="171"/>
      <c r="F179" s="171"/>
      <c r="G179" s="171"/>
      <c r="H179" s="181"/>
      <c r="I179" s="183"/>
      <c r="J179" s="183"/>
      <c r="K179" s="183"/>
      <c r="L179" s="144"/>
      <c r="M179" s="144"/>
      <c r="N179" s="144"/>
      <c r="O179" s="144"/>
    </row>
    <row r="180" spans="1:15" ht="15" hidden="1" customHeight="1">
      <c r="A180" s="182"/>
      <c r="B180" s="180" t="s">
        <v>987</v>
      </c>
      <c r="C180" s="170" t="s">
        <v>988</v>
      </c>
      <c r="D180" s="171">
        <f>F180/118*100</f>
        <v>0</v>
      </c>
      <c r="E180" s="185">
        <f>H180+(H180*$L$5)</f>
        <v>0</v>
      </c>
      <c r="F180" s="9">
        <f>IF(VALUE(RIGHT(ROUND(E180,0),1))=VALUE(0),ROUND(E180,0),IF(VALUE(RIGHT(ROUND(E180,0),1))&lt;=VALUE(5),FLOOR(E180,10),CEILING(E180,10)))</f>
        <v>0</v>
      </c>
      <c r="G180" s="171"/>
      <c r="H180" s="181"/>
      <c r="I180" s="172" t="e">
        <f>F180/H180*100-100</f>
        <v>#DIV/0!</v>
      </c>
      <c r="J180" s="183" t="e">
        <f>#REF!</f>
        <v>#REF!</v>
      </c>
      <c r="K180" s="183"/>
      <c r="L180" s="144"/>
      <c r="M180" s="144"/>
      <c r="N180" s="144"/>
      <c r="O180" s="144"/>
    </row>
    <row r="181" spans="1:15" ht="15" hidden="1" customHeight="1">
      <c r="A181" s="182"/>
      <c r="B181" s="180" t="s">
        <v>989</v>
      </c>
      <c r="C181" s="170" t="s">
        <v>988</v>
      </c>
      <c r="D181" s="171">
        <f>F181/118*100</f>
        <v>0</v>
      </c>
      <c r="E181" s="185">
        <f>H181+(H181*$L$5)</f>
        <v>0</v>
      </c>
      <c r="F181" s="9">
        <f>IF(VALUE(RIGHT(ROUND(E181,0),1))=VALUE(0),ROUND(E181,0),IF(VALUE(RIGHT(ROUND(E181,0),1))&lt;=VALUE(5),FLOOR(E181,10),CEILING(E181,10)))</f>
        <v>0</v>
      </c>
      <c r="G181" s="171"/>
      <c r="H181" s="181"/>
      <c r="I181" s="172" t="e">
        <f>F181/H181*100-100</f>
        <v>#DIV/0!</v>
      </c>
      <c r="J181" s="183" t="e">
        <f>#REF!</f>
        <v>#REF!</v>
      </c>
      <c r="K181" s="183"/>
      <c r="L181" s="144"/>
      <c r="M181" s="144"/>
      <c r="N181" s="144"/>
      <c r="O181" s="144"/>
    </row>
    <row r="182" spans="1:15" ht="13.5" hidden="1" customHeight="1">
      <c r="A182" s="182" t="s">
        <v>1113</v>
      </c>
      <c r="B182" s="180" t="s">
        <v>1114</v>
      </c>
      <c r="C182" s="170"/>
      <c r="D182" s="171"/>
      <c r="E182" s="171"/>
      <c r="F182" s="171"/>
      <c r="G182" s="171"/>
      <c r="H182" s="181"/>
      <c r="I182" s="183"/>
      <c r="J182" s="183"/>
      <c r="K182" s="183"/>
      <c r="L182" s="144"/>
      <c r="M182" s="144"/>
      <c r="N182" s="144"/>
      <c r="O182" s="144"/>
    </row>
    <row r="183" spans="1:15" ht="14.25" hidden="1" customHeight="1">
      <c r="A183" s="182" t="s">
        <v>1115</v>
      </c>
      <c r="B183" s="180" t="s">
        <v>1116</v>
      </c>
      <c r="C183" s="170"/>
      <c r="D183" s="171"/>
      <c r="E183" s="171"/>
      <c r="F183" s="171"/>
      <c r="G183" s="171"/>
      <c r="H183" s="181"/>
      <c r="I183" s="183"/>
      <c r="J183" s="183"/>
      <c r="K183" s="183"/>
      <c r="L183" s="144"/>
      <c r="M183" s="144"/>
      <c r="N183" s="144"/>
      <c r="O183" s="144"/>
    </row>
    <row r="184" spans="1:15" ht="12" hidden="1" customHeight="1">
      <c r="A184" s="182"/>
      <c r="B184" s="180" t="s">
        <v>987</v>
      </c>
      <c r="C184" s="170" t="s">
        <v>988</v>
      </c>
      <c r="D184" s="171">
        <f>F184/118*100</f>
        <v>0</v>
      </c>
      <c r="E184" s="185">
        <f>H184+(H184*$L$5)</f>
        <v>0</v>
      </c>
      <c r="F184" s="9">
        <f>IF(VALUE(RIGHT(ROUND(E184,0),1))=VALUE(0),ROUND(E184,0),IF(VALUE(RIGHT(ROUND(E184,0),1))&lt;=VALUE(5),FLOOR(E184,10),CEILING(E184,10)))</f>
        <v>0</v>
      </c>
      <c r="G184" s="171"/>
      <c r="H184" s="181"/>
      <c r="I184" s="172" t="e">
        <f>F184/H184*100-100</f>
        <v>#DIV/0!</v>
      </c>
      <c r="J184" s="183" t="e">
        <f>#REF!</f>
        <v>#REF!</v>
      </c>
      <c r="K184" s="183"/>
      <c r="L184" s="144"/>
      <c r="M184" s="144"/>
      <c r="N184" s="144"/>
      <c r="O184" s="144"/>
    </row>
    <row r="185" spans="1:15" ht="11.25" hidden="1" customHeight="1">
      <c r="A185" s="182"/>
      <c r="B185" s="180" t="s">
        <v>989</v>
      </c>
      <c r="C185" s="170" t="s">
        <v>988</v>
      </c>
      <c r="D185" s="171">
        <f>F185/118*100</f>
        <v>0</v>
      </c>
      <c r="E185" s="185">
        <f>H185+(H185*$L$5)</f>
        <v>0</v>
      </c>
      <c r="F185" s="9">
        <f>IF(VALUE(RIGHT(ROUND(E185,0),1))=VALUE(0),ROUND(E185,0),IF(VALUE(RIGHT(ROUND(E185,0),1))&lt;=VALUE(5),FLOOR(E185,10),CEILING(E185,10)))</f>
        <v>0</v>
      </c>
      <c r="G185" s="171"/>
      <c r="H185" s="181"/>
      <c r="I185" s="172" t="e">
        <f>F185/H185*100-100</f>
        <v>#DIV/0!</v>
      </c>
      <c r="J185" s="183" t="e">
        <f>#REF!</f>
        <v>#REF!</v>
      </c>
      <c r="K185" s="183"/>
      <c r="L185" s="144"/>
      <c r="M185" s="144"/>
      <c r="N185" s="144"/>
      <c r="O185" s="144"/>
    </row>
    <row r="186" spans="1:15" ht="15" hidden="1" customHeight="1">
      <c r="A186" s="182" t="s">
        <v>1117</v>
      </c>
      <c r="B186" s="180" t="s">
        <v>1118</v>
      </c>
      <c r="C186" s="170"/>
      <c r="D186" s="171"/>
      <c r="E186" s="171"/>
      <c r="F186" s="171"/>
      <c r="G186" s="171"/>
      <c r="H186" s="181"/>
      <c r="I186" s="183"/>
      <c r="J186" s="183"/>
      <c r="K186" s="183"/>
      <c r="L186" s="144"/>
      <c r="M186" s="144"/>
      <c r="N186" s="144"/>
      <c r="O186" s="144"/>
    </row>
    <row r="187" spans="1:15" ht="15" hidden="1" customHeight="1">
      <c r="A187" s="182"/>
      <c r="B187" s="180" t="s">
        <v>987</v>
      </c>
      <c r="C187" s="170" t="s">
        <v>988</v>
      </c>
      <c r="D187" s="171">
        <f>F187/118*100</f>
        <v>0</v>
      </c>
      <c r="E187" s="185">
        <f>H187+(H187*$L$5)</f>
        <v>0</v>
      </c>
      <c r="F187" s="9">
        <f>IF(VALUE(RIGHT(ROUND(E187,0),1))=VALUE(0),ROUND(E187,0),IF(VALUE(RIGHT(ROUND(E187,0),1))&lt;=VALUE(5),FLOOR(E187,10),CEILING(E187,10)))</f>
        <v>0</v>
      </c>
      <c r="G187" s="171"/>
      <c r="H187" s="181"/>
      <c r="I187" s="172" t="e">
        <f>F187/H187*100-100</f>
        <v>#DIV/0!</v>
      </c>
      <c r="J187" s="183" t="e">
        <f>#REF!</f>
        <v>#REF!</v>
      </c>
      <c r="K187" s="183"/>
      <c r="L187" s="144"/>
      <c r="M187" s="144"/>
      <c r="N187" s="144"/>
      <c r="O187" s="144"/>
    </row>
    <row r="188" spans="1:15" ht="15" hidden="1" customHeight="1">
      <c r="A188" s="182"/>
      <c r="B188" s="180" t="s">
        <v>989</v>
      </c>
      <c r="C188" s="170" t="s">
        <v>988</v>
      </c>
      <c r="D188" s="171">
        <f>F188/118*100</f>
        <v>0</v>
      </c>
      <c r="E188" s="185">
        <f>H188+(H188*$L$5)</f>
        <v>0</v>
      </c>
      <c r="F188" s="9">
        <f>IF(VALUE(RIGHT(ROUND(E188,0),1))=VALUE(0),ROUND(E188,0),IF(VALUE(RIGHT(ROUND(E188,0),1))&lt;=VALUE(5),FLOOR(E188,10),CEILING(E188,10)))</f>
        <v>0</v>
      </c>
      <c r="G188" s="171"/>
      <c r="H188" s="181"/>
      <c r="I188" s="172" t="e">
        <f>F188/H188*100-100</f>
        <v>#DIV/0!</v>
      </c>
      <c r="J188" s="183" t="e">
        <f>#REF!</f>
        <v>#REF!</v>
      </c>
      <c r="K188" s="183"/>
      <c r="L188" s="144"/>
      <c r="M188" s="144"/>
      <c r="N188" s="144"/>
      <c r="O188" s="144"/>
    </row>
    <row r="189" spans="1:15" ht="14.25" hidden="1" customHeight="1">
      <c r="A189" s="182" t="s">
        <v>1119</v>
      </c>
      <c r="B189" s="180" t="s">
        <v>1120</v>
      </c>
      <c r="C189" s="170"/>
      <c r="D189" s="171"/>
      <c r="E189" s="171"/>
      <c r="F189" s="171"/>
      <c r="G189" s="171"/>
      <c r="H189" s="181"/>
      <c r="I189" s="183"/>
      <c r="J189" s="183"/>
      <c r="K189" s="183"/>
      <c r="L189" s="144"/>
      <c r="M189" s="144"/>
      <c r="N189" s="144"/>
      <c r="O189" s="144"/>
    </row>
    <row r="190" spans="1:15" ht="13.5" hidden="1" customHeight="1">
      <c r="A190" s="182"/>
      <c r="B190" s="180" t="s">
        <v>987</v>
      </c>
      <c r="C190" s="170" t="s">
        <v>988</v>
      </c>
      <c r="D190" s="171">
        <f>F190/118*100</f>
        <v>0</v>
      </c>
      <c r="E190" s="185">
        <f>H190+(H190*$L$5)</f>
        <v>0</v>
      </c>
      <c r="F190" s="9">
        <f>IF(VALUE(RIGHT(ROUND(E190,0),1))=VALUE(0),ROUND(E190,0),IF(VALUE(RIGHT(ROUND(E190,0),1))&lt;=VALUE(5),FLOOR(E190,10),CEILING(E190,10)))</f>
        <v>0</v>
      </c>
      <c r="G190" s="171"/>
      <c r="H190" s="181"/>
      <c r="I190" s="172" t="e">
        <f>F190/H190*100-100</f>
        <v>#DIV/0!</v>
      </c>
      <c r="J190" s="183" t="e">
        <f>#REF!</f>
        <v>#REF!</v>
      </c>
      <c r="K190" s="183"/>
      <c r="L190" s="144"/>
      <c r="M190" s="144"/>
      <c r="N190" s="144"/>
      <c r="O190" s="144"/>
    </row>
    <row r="191" spans="1:15" ht="12.75" hidden="1" customHeight="1">
      <c r="A191" s="182"/>
      <c r="B191" s="180" t="s">
        <v>989</v>
      </c>
      <c r="C191" s="170" t="s">
        <v>988</v>
      </c>
      <c r="D191" s="171">
        <f>F191/118*100</f>
        <v>0</v>
      </c>
      <c r="E191" s="185">
        <f>H191+(H191*$L$5)</f>
        <v>0</v>
      </c>
      <c r="F191" s="9">
        <f>IF(VALUE(RIGHT(ROUND(E191,0),1))=VALUE(0),ROUND(E191,0),IF(VALUE(RIGHT(ROUND(E191,0),1))&lt;=VALUE(5),FLOOR(E191,10),CEILING(E191,10)))</f>
        <v>0</v>
      </c>
      <c r="G191" s="171"/>
      <c r="H191" s="181"/>
      <c r="I191" s="172" t="e">
        <f>F191/H191*100-100</f>
        <v>#DIV/0!</v>
      </c>
      <c r="J191" s="183" t="e">
        <f>#REF!</f>
        <v>#REF!</v>
      </c>
      <c r="K191" s="183"/>
      <c r="L191" s="144"/>
      <c r="M191" s="144"/>
      <c r="N191" s="144"/>
      <c r="O191" s="144"/>
    </row>
    <row r="192" spans="1:15" ht="23.25" hidden="1" customHeight="1">
      <c r="A192" s="182" t="s">
        <v>1121</v>
      </c>
      <c r="B192" s="180" t="s">
        <v>1122</v>
      </c>
      <c r="C192" s="170"/>
      <c r="D192" s="171"/>
      <c r="E192" s="171"/>
      <c r="F192" s="171"/>
      <c r="G192" s="171"/>
      <c r="H192" s="181"/>
      <c r="I192" s="183"/>
      <c r="J192" s="183"/>
      <c r="K192" s="183"/>
      <c r="L192" s="144"/>
      <c r="M192" s="144"/>
      <c r="N192" s="144"/>
      <c r="O192" s="144"/>
    </row>
    <row r="193" spans="1:15" ht="11.25" hidden="1" customHeight="1">
      <c r="A193" s="182"/>
      <c r="B193" s="180" t="s">
        <v>987</v>
      </c>
      <c r="C193" s="170" t="s">
        <v>988</v>
      </c>
      <c r="D193" s="171">
        <f>F193/118*100</f>
        <v>0</v>
      </c>
      <c r="E193" s="185">
        <f>H193+(H193*$L$5)</f>
        <v>0</v>
      </c>
      <c r="F193" s="9">
        <f>IF(VALUE(RIGHT(ROUND(E193,0),1))=VALUE(0),ROUND(E193,0),IF(VALUE(RIGHT(ROUND(E193,0),1))&lt;=VALUE(5),FLOOR(E193,10),CEILING(E193,10)))</f>
        <v>0</v>
      </c>
      <c r="G193" s="171"/>
      <c r="H193" s="181"/>
      <c r="I193" s="172" t="e">
        <f>F193/H193*100-100</f>
        <v>#DIV/0!</v>
      </c>
      <c r="J193" s="183" t="e">
        <f>#REF!</f>
        <v>#REF!</v>
      </c>
      <c r="K193" s="183"/>
      <c r="L193" s="144"/>
      <c r="M193" s="144"/>
      <c r="N193" s="144"/>
      <c r="O193" s="144"/>
    </row>
    <row r="194" spans="1:15" ht="12" hidden="1" customHeight="1">
      <c r="A194" s="182"/>
      <c r="B194" s="180" t="s">
        <v>989</v>
      </c>
      <c r="C194" s="170" t="s">
        <v>988</v>
      </c>
      <c r="D194" s="171">
        <f>F194/118*100</f>
        <v>0</v>
      </c>
      <c r="E194" s="185">
        <f>H194+(H194*$L$5)</f>
        <v>0</v>
      </c>
      <c r="F194" s="9">
        <f>IF(VALUE(RIGHT(ROUND(E194,0),1))=VALUE(0),ROUND(E194,0),IF(VALUE(RIGHT(ROUND(E194,0),1))&lt;=VALUE(5),FLOOR(E194,10),CEILING(E194,10)))</f>
        <v>0</v>
      </c>
      <c r="G194" s="171"/>
      <c r="H194" s="181"/>
      <c r="I194" s="172" t="e">
        <f>F194/H194*100-100</f>
        <v>#DIV/0!</v>
      </c>
      <c r="J194" s="183" t="e">
        <f>#REF!</f>
        <v>#REF!</v>
      </c>
      <c r="K194" s="183"/>
      <c r="L194" s="144"/>
      <c r="M194" s="144"/>
      <c r="N194" s="144"/>
      <c r="O194" s="144"/>
    </row>
    <row r="195" spans="1:15" ht="12" hidden="1" customHeight="1">
      <c r="A195" s="182" t="s">
        <v>1123</v>
      </c>
      <c r="B195" s="180" t="s">
        <v>1124</v>
      </c>
      <c r="C195" s="170"/>
      <c r="D195" s="171"/>
      <c r="E195" s="171"/>
      <c r="F195" s="171"/>
      <c r="G195" s="171"/>
      <c r="H195" s="181"/>
      <c r="I195" s="183"/>
      <c r="J195" s="183"/>
      <c r="K195" s="183"/>
      <c r="L195" s="144"/>
      <c r="M195" s="144"/>
      <c r="N195" s="144"/>
      <c r="O195" s="144"/>
    </row>
    <row r="196" spans="1:15" ht="12" hidden="1" customHeight="1">
      <c r="A196" s="182"/>
      <c r="B196" s="180" t="s">
        <v>987</v>
      </c>
      <c r="C196" s="170" t="s">
        <v>988</v>
      </c>
      <c r="D196" s="171">
        <f>F196/118*100</f>
        <v>0</v>
      </c>
      <c r="E196" s="185">
        <f>H196+(H196*$L$5)</f>
        <v>0</v>
      </c>
      <c r="F196" s="9">
        <f>IF(VALUE(RIGHT(ROUND(E196,0),1))=VALUE(0),ROUND(E196,0),IF(VALUE(RIGHT(ROUND(E196,0),1))&lt;=VALUE(5),FLOOR(E196,10),CEILING(E196,10)))</f>
        <v>0</v>
      </c>
      <c r="G196" s="171"/>
      <c r="H196" s="181"/>
      <c r="I196" s="172" t="e">
        <f>F196/H196*100-100</f>
        <v>#DIV/0!</v>
      </c>
      <c r="J196" s="183" t="e">
        <f>#REF!</f>
        <v>#REF!</v>
      </c>
      <c r="K196" s="183"/>
      <c r="L196" s="144"/>
      <c r="M196" s="144"/>
      <c r="N196" s="144"/>
      <c r="O196" s="144"/>
    </row>
    <row r="197" spans="1:15" ht="12" hidden="1" customHeight="1">
      <c r="A197" s="182"/>
      <c r="B197" s="180" t="s">
        <v>989</v>
      </c>
      <c r="C197" s="170" t="s">
        <v>988</v>
      </c>
      <c r="D197" s="171">
        <f>F197/118*100</f>
        <v>0</v>
      </c>
      <c r="E197" s="185">
        <f>H197+(H197*$L$5)</f>
        <v>0</v>
      </c>
      <c r="F197" s="9">
        <f>IF(VALUE(RIGHT(ROUND(E197,0),1))=VALUE(0),ROUND(E197,0),IF(VALUE(RIGHT(ROUND(E197,0),1))&lt;=VALUE(5),FLOOR(E197,10),CEILING(E197,10)))</f>
        <v>0</v>
      </c>
      <c r="G197" s="171"/>
      <c r="H197" s="181"/>
      <c r="I197" s="172" t="e">
        <f>F197/H197*100-100</f>
        <v>#DIV/0!</v>
      </c>
      <c r="J197" s="183" t="e">
        <f>#REF!</f>
        <v>#REF!</v>
      </c>
      <c r="K197" s="183"/>
      <c r="L197" s="144"/>
      <c r="M197" s="144"/>
      <c r="N197" s="144"/>
      <c r="O197" s="144"/>
    </row>
    <row r="198" spans="1:15" ht="21.75" hidden="1" customHeight="1">
      <c r="A198" s="182" t="s">
        <v>1125</v>
      </c>
      <c r="B198" s="180" t="s">
        <v>1126</v>
      </c>
      <c r="C198" s="170"/>
      <c r="D198" s="171"/>
      <c r="E198" s="185"/>
      <c r="F198" s="9"/>
      <c r="G198" s="171"/>
      <c r="H198" s="181"/>
      <c r="I198" s="172"/>
      <c r="J198" s="183"/>
      <c r="K198" s="183"/>
      <c r="L198" s="144"/>
      <c r="M198" s="144"/>
      <c r="N198" s="144"/>
      <c r="O198" s="144"/>
    </row>
    <row r="199" spans="1:15" ht="13.5" hidden="1" customHeight="1">
      <c r="A199" s="182"/>
      <c r="B199" s="180" t="s">
        <v>987</v>
      </c>
      <c r="C199" s="170" t="s">
        <v>988</v>
      </c>
      <c r="D199" s="171"/>
      <c r="E199" s="185"/>
      <c r="F199" s="9"/>
      <c r="G199" s="171"/>
      <c r="H199" s="181"/>
      <c r="I199" s="172"/>
      <c r="J199" s="183"/>
      <c r="K199" s="183"/>
      <c r="L199" s="144"/>
      <c r="M199" s="144"/>
      <c r="N199" s="144"/>
      <c r="O199" s="144"/>
    </row>
    <row r="200" spans="1:15" ht="12.75" hidden="1" customHeight="1">
      <c r="A200" s="182"/>
      <c r="B200" s="180" t="s">
        <v>989</v>
      </c>
      <c r="C200" s="170" t="s">
        <v>988</v>
      </c>
      <c r="D200" s="171"/>
      <c r="E200" s="185"/>
      <c r="F200" s="9"/>
      <c r="G200" s="171"/>
      <c r="H200" s="181"/>
      <c r="I200" s="172"/>
      <c r="J200" s="183"/>
      <c r="K200" s="183"/>
      <c r="L200" s="144"/>
      <c r="M200" s="144"/>
      <c r="N200" s="144"/>
      <c r="O200" s="144"/>
    </row>
    <row r="201" spans="1:15" ht="13.5" hidden="1" customHeight="1">
      <c r="A201" s="182" t="s">
        <v>1127</v>
      </c>
      <c r="B201" s="180" t="s">
        <v>1128</v>
      </c>
      <c r="C201" s="170"/>
      <c r="D201" s="171"/>
      <c r="E201" s="171"/>
      <c r="F201" s="171"/>
      <c r="G201" s="171"/>
      <c r="H201" s="181"/>
      <c r="I201" s="183"/>
      <c r="J201" s="183"/>
      <c r="K201" s="183"/>
      <c r="L201" s="144"/>
      <c r="M201" s="144"/>
      <c r="N201" s="144"/>
      <c r="O201" s="144"/>
    </row>
    <row r="202" spans="1:15" ht="11.25" hidden="1" customHeight="1">
      <c r="A202" s="182"/>
      <c r="B202" s="180" t="s">
        <v>987</v>
      </c>
      <c r="C202" s="170" t="s">
        <v>988</v>
      </c>
      <c r="D202" s="171">
        <f>F202/118*100</f>
        <v>0</v>
      </c>
      <c r="E202" s="185">
        <f>H202+(H202*$L$5)</f>
        <v>0</v>
      </c>
      <c r="F202" s="9">
        <f>IF(VALUE(RIGHT(ROUND(E202,0),1))=VALUE(0),ROUND(E202,0),IF(VALUE(RIGHT(ROUND(E202,0),1))&lt;=VALUE(5),FLOOR(E202,10),CEILING(E202,10)))</f>
        <v>0</v>
      </c>
      <c r="G202" s="171"/>
      <c r="H202" s="181"/>
      <c r="I202" s="172" t="e">
        <f>F202/H202*100-100</f>
        <v>#DIV/0!</v>
      </c>
      <c r="J202" s="183" t="e">
        <f>#REF!</f>
        <v>#REF!</v>
      </c>
      <c r="K202" s="183"/>
      <c r="L202" s="144"/>
      <c r="M202" s="144"/>
      <c r="N202" s="144"/>
      <c r="O202" s="144"/>
    </row>
    <row r="203" spans="1:15" ht="11.25" hidden="1" customHeight="1">
      <c r="A203" s="182"/>
      <c r="B203" s="180" t="s">
        <v>989</v>
      </c>
      <c r="C203" s="170" t="s">
        <v>988</v>
      </c>
      <c r="D203" s="171">
        <f>F203/118*100</f>
        <v>0</v>
      </c>
      <c r="E203" s="185">
        <f>H203+(H203*$L$5)</f>
        <v>0</v>
      </c>
      <c r="F203" s="9">
        <f>IF(VALUE(RIGHT(ROUND(E203,0),1))=VALUE(0),ROUND(E203,0),IF(VALUE(RIGHT(ROUND(E203,0),1))&lt;=VALUE(5),FLOOR(E203,10),CEILING(E203,10)))</f>
        <v>0</v>
      </c>
      <c r="G203" s="171"/>
      <c r="H203" s="181"/>
      <c r="I203" s="172" t="e">
        <f>F203/H203*100-100</f>
        <v>#DIV/0!</v>
      </c>
      <c r="J203" s="183" t="e">
        <f>#REF!</f>
        <v>#REF!</v>
      </c>
      <c r="K203" s="183"/>
      <c r="L203" s="144"/>
      <c r="M203" s="144"/>
      <c r="N203" s="144"/>
      <c r="O203" s="144"/>
    </row>
    <row r="204" spans="1:15" ht="21.75" hidden="1" customHeight="1">
      <c r="A204" s="182" t="s">
        <v>1129</v>
      </c>
      <c r="B204" s="180" t="s">
        <v>1130</v>
      </c>
      <c r="C204" s="170"/>
      <c r="D204" s="171"/>
      <c r="E204" s="171"/>
      <c r="F204" s="171"/>
      <c r="G204" s="171"/>
      <c r="H204" s="181"/>
      <c r="I204" s="183"/>
      <c r="J204" s="183"/>
      <c r="K204" s="183"/>
      <c r="L204" s="144"/>
      <c r="M204" s="144"/>
      <c r="N204" s="144"/>
      <c r="O204" s="144"/>
    </row>
    <row r="205" spans="1:15" ht="11.25" hidden="1" customHeight="1">
      <c r="A205" s="182"/>
      <c r="B205" s="180" t="s">
        <v>987</v>
      </c>
      <c r="C205" s="170" t="s">
        <v>988</v>
      </c>
      <c r="D205" s="171">
        <f>F205/118*100</f>
        <v>0</v>
      </c>
      <c r="E205" s="185">
        <f>H205+(H205*$L$5)</f>
        <v>0</v>
      </c>
      <c r="F205" s="9">
        <f>IF(VALUE(RIGHT(ROUND(E205,0),1))=VALUE(0),ROUND(E205,0),IF(VALUE(RIGHT(ROUND(E205,0),1))&lt;=VALUE(5),FLOOR(E205,10),CEILING(E205,10)))</f>
        <v>0</v>
      </c>
      <c r="G205" s="171"/>
      <c r="H205" s="181"/>
      <c r="I205" s="172" t="e">
        <f>F205/H205*100-100</f>
        <v>#DIV/0!</v>
      </c>
      <c r="J205" s="183" t="e">
        <f>#REF!</f>
        <v>#REF!</v>
      </c>
      <c r="K205" s="183"/>
      <c r="L205" s="144"/>
      <c r="M205" s="144"/>
      <c r="N205" s="144"/>
      <c r="O205" s="144"/>
    </row>
    <row r="206" spans="1:15" ht="11.25" hidden="1" customHeight="1">
      <c r="A206" s="182"/>
      <c r="B206" s="180" t="s">
        <v>989</v>
      </c>
      <c r="C206" s="170" t="s">
        <v>988</v>
      </c>
      <c r="D206" s="171">
        <f>F206/118*100</f>
        <v>0</v>
      </c>
      <c r="E206" s="185">
        <f>H206+(H206*$L$5)</f>
        <v>0</v>
      </c>
      <c r="F206" s="9">
        <f>IF(VALUE(RIGHT(ROUND(E206,0),1))=VALUE(0),ROUND(E206,0),IF(VALUE(RIGHT(ROUND(E206,0),1))&lt;=VALUE(5),FLOOR(E206,10),CEILING(E206,10)))</f>
        <v>0</v>
      </c>
      <c r="G206" s="171"/>
      <c r="H206" s="181"/>
      <c r="I206" s="172" t="e">
        <f>F206/H206*100-100</f>
        <v>#DIV/0!</v>
      </c>
      <c r="J206" s="183" t="e">
        <f>#REF!</f>
        <v>#REF!</v>
      </c>
      <c r="K206" s="183"/>
      <c r="L206" s="144"/>
      <c r="M206" s="144"/>
      <c r="N206" s="144"/>
      <c r="O206" s="144"/>
    </row>
    <row r="207" spans="1:15" ht="23.25" hidden="1" customHeight="1">
      <c r="A207" s="182" t="s">
        <v>1131</v>
      </c>
      <c r="B207" s="180" t="s">
        <v>1132</v>
      </c>
      <c r="C207" s="170"/>
      <c r="D207" s="171"/>
      <c r="E207" s="171"/>
      <c r="F207" s="171"/>
      <c r="G207" s="171"/>
      <c r="H207" s="181"/>
      <c r="I207" s="183"/>
      <c r="J207" s="183"/>
      <c r="K207" s="183"/>
      <c r="L207" s="144"/>
      <c r="M207" s="144"/>
      <c r="N207" s="144"/>
      <c r="O207" s="144"/>
    </row>
    <row r="208" spans="1:15" ht="10.5" hidden="1" customHeight="1">
      <c r="A208" s="182"/>
      <c r="B208" s="180" t="s">
        <v>987</v>
      </c>
      <c r="C208" s="170" t="s">
        <v>988</v>
      </c>
      <c r="D208" s="171">
        <f>F208/118*100</f>
        <v>0</v>
      </c>
      <c r="E208" s="185">
        <f>H208+(H208*$L$5)</f>
        <v>0</v>
      </c>
      <c r="F208" s="9">
        <f>IF(VALUE(RIGHT(ROUND(E208,0),1))=VALUE(0),ROUND(E208,0),IF(VALUE(RIGHT(ROUND(E208,0),1))&lt;=VALUE(5),FLOOR(E208,10),CEILING(E208,10)))</f>
        <v>0</v>
      </c>
      <c r="G208" s="171"/>
      <c r="H208" s="181"/>
      <c r="I208" s="172" t="e">
        <f>F208/H208*100-100</f>
        <v>#DIV/0!</v>
      </c>
      <c r="J208" s="183" t="e">
        <f>#REF!</f>
        <v>#REF!</v>
      </c>
      <c r="K208" s="183"/>
      <c r="L208" s="144"/>
      <c r="M208" s="144"/>
      <c r="N208" s="144"/>
      <c r="O208" s="144"/>
    </row>
    <row r="209" spans="1:15" ht="10.5" hidden="1" customHeight="1">
      <c r="A209" s="182"/>
      <c r="B209" s="180" t="s">
        <v>989</v>
      </c>
      <c r="C209" s="170" t="s">
        <v>988</v>
      </c>
      <c r="D209" s="171">
        <f>F209/118*100</f>
        <v>0</v>
      </c>
      <c r="E209" s="185">
        <f>H209+(H209*$L$5)</f>
        <v>0</v>
      </c>
      <c r="F209" s="9">
        <f>IF(VALUE(RIGHT(ROUND(E209,0),1))=VALUE(0),ROUND(E209,0),IF(VALUE(RIGHT(ROUND(E209,0),1))&lt;=VALUE(5),FLOOR(E209,10),CEILING(E209,10)))</f>
        <v>0</v>
      </c>
      <c r="G209" s="171"/>
      <c r="H209" s="181"/>
      <c r="I209" s="172" t="e">
        <f>F209/H209*100-100</f>
        <v>#DIV/0!</v>
      </c>
      <c r="J209" s="183" t="e">
        <f>#REF!</f>
        <v>#REF!</v>
      </c>
      <c r="K209" s="183"/>
      <c r="L209" s="144"/>
      <c r="M209" s="144"/>
      <c r="N209" s="144"/>
      <c r="O209" s="144"/>
    </row>
    <row r="210" spans="1:15" ht="23.25" hidden="1" customHeight="1">
      <c r="A210" s="182" t="s">
        <v>1133</v>
      </c>
      <c r="B210" s="180" t="s">
        <v>1134</v>
      </c>
      <c r="C210" s="170"/>
      <c r="D210" s="171"/>
      <c r="E210" s="171"/>
      <c r="F210" s="171"/>
      <c r="G210" s="171"/>
      <c r="H210" s="181"/>
      <c r="I210" s="183"/>
      <c r="J210" s="183"/>
      <c r="K210" s="183"/>
      <c r="L210" s="144"/>
      <c r="M210" s="144"/>
      <c r="N210" s="144"/>
      <c r="O210" s="144"/>
    </row>
    <row r="211" spans="1:15" ht="11.25" hidden="1" customHeight="1">
      <c r="A211" s="182"/>
      <c r="B211" s="180" t="s">
        <v>987</v>
      </c>
      <c r="C211" s="170" t="s">
        <v>988</v>
      </c>
      <c r="D211" s="171">
        <f>F211/118*100</f>
        <v>0</v>
      </c>
      <c r="E211" s="185">
        <f>H211+(H211*$L$5)</f>
        <v>0</v>
      </c>
      <c r="F211" s="9">
        <f>IF(VALUE(RIGHT(ROUND(E211,0),1))=VALUE(0),ROUND(E211,0),IF(VALUE(RIGHT(ROUND(E211,0),1))&lt;=VALUE(5),FLOOR(E211,10),CEILING(E211,10)))</f>
        <v>0</v>
      </c>
      <c r="G211" s="171"/>
      <c r="H211" s="181"/>
      <c r="I211" s="172" t="e">
        <f>F211/H211*100-100</f>
        <v>#DIV/0!</v>
      </c>
      <c r="J211" s="183" t="e">
        <f>#REF!</f>
        <v>#REF!</v>
      </c>
      <c r="K211" s="183"/>
      <c r="L211" s="144"/>
      <c r="M211" s="144"/>
      <c r="N211" s="144"/>
      <c r="O211" s="144"/>
    </row>
    <row r="212" spans="1:15" ht="11.25" hidden="1" customHeight="1">
      <c r="A212" s="182"/>
      <c r="B212" s="180" t="s">
        <v>989</v>
      </c>
      <c r="C212" s="170" t="s">
        <v>988</v>
      </c>
      <c r="D212" s="171">
        <f>F212/118*100</f>
        <v>0</v>
      </c>
      <c r="E212" s="185">
        <f>H212+(H212*$L$5)</f>
        <v>0</v>
      </c>
      <c r="F212" s="9">
        <f>IF(VALUE(RIGHT(ROUND(E212,0),1))=VALUE(0),ROUND(E212,0),IF(VALUE(RIGHT(ROUND(E212,0),1))&lt;=VALUE(5),FLOOR(E212,10),CEILING(E212,10)))</f>
        <v>0</v>
      </c>
      <c r="G212" s="171"/>
      <c r="H212" s="181"/>
      <c r="I212" s="172" t="e">
        <f>F212/H212*100-100</f>
        <v>#DIV/0!</v>
      </c>
      <c r="J212" s="183" t="e">
        <f>#REF!</f>
        <v>#REF!</v>
      </c>
      <c r="K212" s="183"/>
      <c r="L212" s="144"/>
      <c r="M212" s="144"/>
      <c r="N212" s="144"/>
      <c r="O212" s="144"/>
    </row>
    <row r="213" spans="1:15" ht="12.75" hidden="1" customHeight="1">
      <c r="A213" s="182" t="s">
        <v>1135</v>
      </c>
      <c r="B213" s="180" t="s">
        <v>1136</v>
      </c>
      <c r="C213" s="170"/>
      <c r="D213" s="171"/>
      <c r="E213" s="171"/>
      <c r="F213" s="171"/>
      <c r="G213" s="171"/>
      <c r="H213" s="181"/>
      <c r="I213" s="183"/>
      <c r="J213" s="183"/>
      <c r="K213" s="183"/>
      <c r="L213" s="144"/>
      <c r="M213" s="144"/>
      <c r="N213" s="144"/>
      <c r="O213" s="144"/>
    </row>
    <row r="214" spans="1:15" ht="13.5" hidden="1" customHeight="1">
      <c r="A214" s="182"/>
      <c r="B214" s="180" t="s">
        <v>987</v>
      </c>
      <c r="C214" s="170" t="s">
        <v>988</v>
      </c>
      <c r="D214" s="171">
        <f>F214/118*100</f>
        <v>0</v>
      </c>
      <c r="E214" s="185">
        <f>H214+(H214*$L$5)</f>
        <v>0</v>
      </c>
      <c r="F214" s="9">
        <f>IF(VALUE(RIGHT(ROUND(E214,0),1))=VALUE(0),ROUND(E214,0),IF(VALUE(RIGHT(ROUND(E214,0),1))&lt;=VALUE(5),FLOOR(E214,10),CEILING(E214,10)))</f>
        <v>0</v>
      </c>
      <c r="G214" s="171"/>
      <c r="H214" s="181"/>
      <c r="I214" s="172" t="e">
        <f>F214/H214*100-100</f>
        <v>#DIV/0!</v>
      </c>
      <c r="J214" s="183" t="e">
        <f>#REF!</f>
        <v>#REF!</v>
      </c>
      <c r="K214" s="183"/>
      <c r="L214" s="144"/>
      <c r="M214" s="144"/>
      <c r="N214" s="144"/>
      <c r="O214" s="144"/>
    </row>
    <row r="215" spans="1:15" ht="11.25" hidden="1" customHeight="1">
      <c r="A215" s="182"/>
      <c r="B215" s="180" t="s">
        <v>989</v>
      </c>
      <c r="C215" s="170" t="s">
        <v>988</v>
      </c>
      <c r="D215" s="171">
        <f>F215/118*100</f>
        <v>0</v>
      </c>
      <c r="E215" s="185">
        <f>H215+(H215*$L$5)</f>
        <v>0</v>
      </c>
      <c r="F215" s="9">
        <f>IF(VALUE(RIGHT(ROUND(E215,0),1))=VALUE(0),ROUND(E215,0),IF(VALUE(RIGHT(ROUND(E215,0),1))&lt;=VALUE(5),FLOOR(E215,10),CEILING(E215,10)))</f>
        <v>0</v>
      </c>
      <c r="G215" s="171"/>
      <c r="H215" s="181"/>
      <c r="I215" s="172" t="e">
        <f>F215/H215*100-100</f>
        <v>#DIV/0!</v>
      </c>
      <c r="J215" s="183" t="e">
        <f>#REF!</f>
        <v>#REF!</v>
      </c>
      <c r="K215" s="183"/>
      <c r="L215" s="144"/>
      <c r="M215" s="144"/>
      <c r="N215" s="144"/>
      <c r="O215" s="144"/>
    </row>
    <row r="216" spans="1:15" ht="15.75" hidden="1" customHeight="1">
      <c r="A216" s="182" t="s">
        <v>1137</v>
      </c>
      <c r="B216" s="180" t="s">
        <v>1138</v>
      </c>
      <c r="C216" s="170"/>
      <c r="D216" s="171"/>
      <c r="E216" s="171"/>
      <c r="F216" s="171"/>
      <c r="G216" s="171"/>
      <c r="H216" s="181"/>
      <c r="I216" s="183"/>
      <c r="J216" s="183"/>
      <c r="K216" s="183"/>
      <c r="L216" s="144"/>
      <c r="M216" s="144"/>
      <c r="N216" s="144"/>
      <c r="O216" s="144"/>
    </row>
    <row r="217" spans="1:15" ht="12.75" hidden="1" customHeight="1">
      <c r="A217" s="182"/>
      <c r="B217" s="180" t="s">
        <v>987</v>
      </c>
      <c r="C217" s="170" t="s">
        <v>988</v>
      </c>
      <c r="D217" s="171">
        <f>F217/118*100</f>
        <v>0</v>
      </c>
      <c r="E217" s="185">
        <f>H217+(H217*$L$5)</f>
        <v>0</v>
      </c>
      <c r="F217" s="9">
        <f>IF(VALUE(RIGHT(ROUND(E217,0),1))=VALUE(0),ROUND(E217,0),IF(VALUE(RIGHT(ROUND(E217,0),1))&lt;=VALUE(5),FLOOR(E217,10),CEILING(E217,10)))</f>
        <v>0</v>
      </c>
      <c r="G217" s="171"/>
      <c r="H217" s="181"/>
      <c r="I217" s="172" t="e">
        <f>F217/H217*100-100</f>
        <v>#DIV/0!</v>
      </c>
      <c r="J217" s="183" t="e">
        <f>#REF!</f>
        <v>#REF!</v>
      </c>
      <c r="K217" s="183"/>
      <c r="L217" s="144"/>
      <c r="M217" s="144"/>
      <c r="N217" s="144"/>
      <c r="O217" s="144"/>
    </row>
    <row r="218" spans="1:15" ht="12.75" hidden="1" customHeight="1">
      <c r="A218" s="182"/>
      <c r="B218" s="180" t="s">
        <v>989</v>
      </c>
      <c r="C218" s="170" t="s">
        <v>988</v>
      </c>
      <c r="D218" s="171">
        <f>F218/118*100</f>
        <v>0</v>
      </c>
      <c r="E218" s="185">
        <f>H218+(H218*$L$5)</f>
        <v>0</v>
      </c>
      <c r="F218" s="9">
        <f>IF(VALUE(RIGHT(ROUND(E218,0),1))=VALUE(0),ROUND(E218,0),IF(VALUE(RIGHT(ROUND(E218,0),1))&lt;=VALUE(5),FLOOR(E218,10),CEILING(E218,10)))</f>
        <v>0</v>
      </c>
      <c r="G218" s="171"/>
      <c r="H218" s="181"/>
      <c r="I218" s="172" t="e">
        <f>F218/H218*100-100</f>
        <v>#DIV/0!</v>
      </c>
      <c r="J218" s="183" t="e">
        <f>#REF!</f>
        <v>#REF!</v>
      </c>
      <c r="K218" s="183"/>
      <c r="L218" s="144"/>
      <c r="M218" s="144"/>
      <c r="N218" s="144"/>
      <c r="O218" s="144"/>
    </row>
    <row r="219" spans="1:15" ht="13.5" hidden="1" customHeight="1">
      <c r="A219" s="182" t="s">
        <v>1139</v>
      </c>
      <c r="B219" s="180" t="s">
        <v>1140</v>
      </c>
      <c r="C219" s="170"/>
      <c r="D219" s="171"/>
      <c r="E219" s="171"/>
      <c r="F219" s="171"/>
      <c r="G219" s="171"/>
      <c r="H219" s="181"/>
      <c r="I219" s="183"/>
      <c r="J219" s="183"/>
      <c r="K219" s="183"/>
      <c r="L219" s="144"/>
      <c r="M219" s="144"/>
      <c r="N219" s="144"/>
      <c r="O219" s="144"/>
    </row>
    <row r="220" spans="1:15" ht="12.75" hidden="1" customHeight="1">
      <c r="A220" s="182"/>
      <c r="B220" s="180" t="s">
        <v>987</v>
      </c>
      <c r="C220" s="170" t="s">
        <v>988</v>
      </c>
      <c r="D220" s="171">
        <f>F220/118*100</f>
        <v>0</v>
      </c>
      <c r="E220" s="185">
        <f>H220+(H220*$L$5)</f>
        <v>0</v>
      </c>
      <c r="F220" s="9">
        <f>IF(VALUE(RIGHT(ROUND(E220,0),1))=VALUE(0),ROUND(E220,0),IF(VALUE(RIGHT(ROUND(E220,0),1))&lt;=VALUE(5),FLOOR(E220,10),CEILING(E220,10)))</f>
        <v>0</v>
      </c>
      <c r="G220" s="171"/>
      <c r="H220" s="181"/>
      <c r="I220" s="172" t="e">
        <f>F220/H220*100-100</f>
        <v>#DIV/0!</v>
      </c>
      <c r="J220" s="183" t="e">
        <f>#REF!</f>
        <v>#REF!</v>
      </c>
      <c r="K220" s="183"/>
      <c r="L220" s="144"/>
      <c r="M220" s="144"/>
      <c r="N220" s="144"/>
      <c r="O220" s="144"/>
    </row>
    <row r="221" spans="1:15" ht="12.75" hidden="1" customHeight="1">
      <c r="A221" s="182"/>
      <c r="B221" s="180" t="s">
        <v>989</v>
      </c>
      <c r="C221" s="170" t="s">
        <v>988</v>
      </c>
      <c r="D221" s="171">
        <f>F221/118*100</f>
        <v>0</v>
      </c>
      <c r="E221" s="185">
        <f>H221+(H221*$L$5)</f>
        <v>0</v>
      </c>
      <c r="F221" s="9">
        <f>IF(VALUE(RIGHT(ROUND(E221,0),1))=VALUE(0),ROUND(E221,0),IF(VALUE(RIGHT(ROUND(E221,0),1))&lt;=VALUE(5),FLOOR(E221,10),CEILING(E221,10)))</f>
        <v>0</v>
      </c>
      <c r="G221" s="171"/>
      <c r="H221" s="181"/>
      <c r="I221" s="172" t="e">
        <f>F221/H221*100-100</f>
        <v>#DIV/0!</v>
      </c>
      <c r="J221" s="183" t="e">
        <f>#REF!</f>
        <v>#REF!</v>
      </c>
      <c r="K221" s="183"/>
      <c r="L221" s="144"/>
      <c r="M221" s="144"/>
      <c r="N221" s="144"/>
      <c r="O221" s="144"/>
    </row>
    <row r="222" spans="1:15" ht="16.5" hidden="1" customHeight="1">
      <c r="A222" s="182" t="s">
        <v>1141</v>
      </c>
      <c r="B222" s="180" t="s">
        <v>1142</v>
      </c>
      <c r="C222" s="170"/>
      <c r="D222" s="171"/>
      <c r="E222" s="171"/>
      <c r="F222" s="171"/>
      <c r="G222" s="171"/>
      <c r="H222" s="181"/>
      <c r="I222" s="183"/>
      <c r="J222" s="183"/>
      <c r="K222" s="183"/>
      <c r="L222" s="144"/>
      <c r="M222" s="144"/>
      <c r="N222" s="144"/>
      <c r="O222" s="144"/>
    </row>
    <row r="223" spans="1:15" ht="12.75" hidden="1" customHeight="1">
      <c r="A223" s="182"/>
      <c r="B223" s="180" t="s">
        <v>987</v>
      </c>
      <c r="C223" s="170" t="s">
        <v>988</v>
      </c>
      <c r="D223" s="171">
        <f>F223/118*100</f>
        <v>0</v>
      </c>
      <c r="E223" s="185">
        <f>H223+(H223*$L$5)</f>
        <v>0</v>
      </c>
      <c r="F223" s="9">
        <f>IF(VALUE(RIGHT(ROUND(E223,0),1))=VALUE(0),ROUND(E223,0),IF(VALUE(RIGHT(ROUND(E223,0),1))&lt;=VALUE(5),FLOOR(E223,10),CEILING(E223,10)))</f>
        <v>0</v>
      </c>
      <c r="G223" s="171"/>
      <c r="H223" s="181"/>
      <c r="I223" s="172" t="e">
        <f>F223/H223*100-100</f>
        <v>#DIV/0!</v>
      </c>
      <c r="J223" s="183" t="e">
        <f>#REF!</f>
        <v>#REF!</v>
      </c>
      <c r="K223" s="183"/>
      <c r="L223" s="144"/>
      <c r="M223" s="144"/>
      <c r="N223" s="144"/>
      <c r="O223" s="144"/>
    </row>
    <row r="224" spans="1:15" ht="13.5" hidden="1" customHeight="1">
      <c r="A224" s="182"/>
      <c r="B224" s="180" t="s">
        <v>989</v>
      </c>
      <c r="C224" s="170" t="s">
        <v>988</v>
      </c>
      <c r="D224" s="171">
        <f>F224/118*100</f>
        <v>0</v>
      </c>
      <c r="E224" s="185">
        <f>H224+(H224*$L$5)</f>
        <v>0</v>
      </c>
      <c r="F224" s="9">
        <f>IF(VALUE(RIGHT(ROUND(E224,0),1))=VALUE(0),ROUND(E224,0),IF(VALUE(RIGHT(ROUND(E224,0),1))&lt;=VALUE(5),FLOOR(E224,10),CEILING(E224,10)))</f>
        <v>0</v>
      </c>
      <c r="G224" s="171"/>
      <c r="H224" s="181"/>
      <c r="I224" s="172" t="e">
        <f>F224/H224*100-100</f>
        <v>#DIV/0!</v>
      </c>
      <c r="J224" s="183" t="e">
        <f>#REF!</f>
        <v>#REF!</v>
      </c>
      <c r="K224" s="183"/>
      <c r="L224" s="144"/>
      <c r="M224" s="144"/>
      <c r="N224" s="144"/>
      <c r="O224" s="144"/>
    </row>
    <row r="225" spans="1:15" ht="14.25" hidden="1" customHeight="1">
      <c r="A225" s="182" t="s">
        <v>1143</v>
      </c>
      <c r="B225" s="180" t="s">
        <v>1144</v>
      </c>
      <c r="C225" s="170"/>
      <c r="D225" s="171"/>
      <c r="E225" s="171"/>
      <c r="F225" s="171"/>
      <c r="G225" s="171"/>
      <c r="H225" s="181"/>
      <c r="I225" s="183"/>
      <c r="J225" s="183"/>
      <c r="K225" s="183"/>
      <c r="L225" s="144"/>
      <c r="M225" s="144"/>
      <c r="N225" s="144"/>
      <c r="O225" s="144"/>
    </row>
    <row r="226" spans="1:15" ht="12" hidden="1" customHeight="1">
      <c r="A226" s="182"/>
      <c r="B226" s="180" t="s">
        <v>987</v>
      </c>
      <c r="C226" s="170" t="s">
        <v>988</v>
      </c>
      <c r="D226" s="171">
        <f>F226/118*100</f>
        <v>0</v>
      </c>
      <c r="E226" s="185">
        <f>H226+(H226*$L$5)</f>
        <v>0</v>
      </c>
      <c r="F226" s="9">
        <f>IF(VALUE(RIGHT(ROUND(E226,0),1))=VALUE(0),ROUND(E226,0),IF(VALUE(RIGHT(ROUND(E226,0),1))&lt;=VALUE(5),FLOOR(E226,10),CEILING(E226,10)))</f>
        <v>0</v>
      </c>
      <c r="G226" s="171"/>
      <c r="H226" s="181"/>
      <c r="I226" s="172" t="e">
        <f>F226/H226*100-100</f>
        <v>#DIV/0!</v>
      </c>
      <c r="J226" s="183" t="e">
        <f>#REF!</f>
        <v>#REF!</v>
      </c>
      <c r="K226" s="183"/>
      <c r="L226" s="144"/>
      <c r="M226" s="144"/>
      <c r="N226" s="144"/>
      <c r="O226" s="144"/>
    </row>
    <row r="227" spans="1:15" ht="12" hidden="1" customHeight="1">
      <c r="A227" s="182"/>
      <c r="B227" s="180" t="s">
        <v>989</v>
      </c>
      <c r="C227" s="170" t="s">
        <v>988</v>
      </c>
      <c r="D227" s="171">
        <f>F227/118*100</f>
        <v>0</v>
      </c>
      <c r="E227" s="185">
        <f>H227+(H227*$L$5)</f>
        <v>0</v>
      </c>
      <c r="F227" s="9">
        <f>IF(VALUE(RIGHT(ROUND(E227,0),1))=VALUE(0),ROUND(E227,0),IF(VALUE(RIGHT(ROUND(E227,0),1))&lt;=VALUE(5),FLOOR(E227,10),CEILING(E227,10)))</f>
        <v>0</v>
      </c>
      <c r="G227" s="171"/>
      <c r="H227" s="181"/>
      <c r="I227" s="172" t="e">
        <f>F227/H227*100-100</f>
        <v>#DIV/0!</v>
      </c>
      <c r="J227" s="183" t="e">
        <f>#REF!</f>
        <v>#REF!</v>
      </c>
      <c r="K227" s="183"/>
      <c r="L227" s="144"/>
      <c r="M227" s="144"/>
      <c r="N227" s="144"/>
      <c r="O227" s="144"/>
    </row>
    <row r="228" spans="1:15" ht="0.75" hidden="1" customHeight="1">
      <c r="A228" s="182" t="s">
        <v>1145</v>
      </c>
      <c r="B228" s="180" t="s">
        <v>1146</v>
      </c>
      <c r="C228" s="170"/>
      <c r="D228" s="171"/>
      <c r="E228" s="171"/>
      <c r="F228" s="171"/>
      <c r="G228" s="171"/>
      <c r="H228" s="181"/>
      <c r="I228" s="183"/>
      <c r="J228" s="183"/>
      <c r="K228" s="183"/>
      <c r="L228" s="144"/>
      <c r="M228" s="144"/>
      <c r="N228" s="144"/>
      <c r="O228" s="144"/>
    </row>
    <row r="229" spans="1:15" ht="12" hidden="1" customHeight="1">
      <c r="A229" s="182"/>
      <c r="B229" s="180" t="s">
        <v>987</v>
      </c>
      <c r="C229" s="170" t="s">
        <v>988</v>
      </c>
      <c r="D229" s="171" t="e">
        <f>#REF!</f>
        <v>#REF!</v>
      </c>
      <c r="E229" s="171"/>
      <c r="F229" s="171" t="e">
        <f>#REF!</f>
        <v>#REF!</v>
      </c>
      <c r="G229" s="171"/>
      <c r="H229" s="181"/>
      <c r="I229" s="172" t="s">
        <v>1068</v>
      </c>
      <c r="J229" s="183" t="e">
        <f>#REF!</f>
        <v>#REF!</v>
      </c>
      <c r="K229" s="172"/>
      <c r="L229" s="144"/>
      <c r="M229" s="144"/>
      <c r="N229" s="144"/>
      <c r="O229" s="144"/>
    </row>
    <row r="230" spans="1:15" ht="12" hidden="1" customHeight="1">
      <c r="A230" s="182"/>
      <c r="B230" s="180" t="s">
        <v>989</v>
      </c>
      <c r="C230" s="170" t="s">
        <v>988</v>
      </c>
      <c r="D230" s="171" t="e">
        <f>#REF!</f>
        <v>#REF!</v>
      </c>
      <c r="E230" s="171"/>
      <c r="F230" s="171" t="e">
        <f>#REF!</f>
        <v>#REF!</v>
      </c>
      <c r="G230" s="171"/>
      <c r="H230" s="181"/>
      <c r="I230" s="172" t="s">
        <v>1068</v>
      </c>
      <c r="J230" s="183" t="e">
        <f>#REF!</f>
        <v>#REF!</v>
      </c>
      <c r="K230" s="172"/>
      <c r="L230" s="144"/>
      <c r="M230" s="144"/>
      <c r="N230" s="144"/>
      <c r="O230" s="144"/>
    </row>
    <row r="231" spans="1:15" ht="12.75" hidden="1" customHeight="1">
      <c r="A231" s="182" t="s">
        <v>1147</v>
      </c>
      <c r="B231" s="180" t="s">
        <v>1148</v>
      </c>
      <c r="C231" s="170"/>
      <c r="D231" s="171"/>
      <c r="E231" s="171"/>
      <c r="F231" s="171"/>
      <c r="G231" s="171"/>
      <c r="H231" s="181"/>
      <c r="I231" s="183"/>
      <c r="J231" s="183"/>
      <c r="K231" s="183"/>
      <c r="L231" s="144"/>
      <c r="M231" s="144"/>
      <c r="N231" s="144"/>
      <c r="O231" s="144"/>
    </row>
    <row r="232" spans="1:15" ht="12" hidden="1" customHeight="1">
      <c r="A232" s="182"/>
      <c r="B232" s="180" t="s">
        <v>987</v>
      </c>
      <c r="C232" s="170" t="s">
        <v>988</v>
      </c>
      <c r="D232" s="171">
        <f>F232/118*100</f>
        <v>0</v>
      </c>
      <c r="E232" s="185">
        <f>H232+(H232*$L$5)</f>
        <v>0</v>
      </c>
      <c r="F232" s="9">
        <f>IF(VALUE(RIGHT(ROUND(E232,0),1))=VALUE(0),ROUND(E232,0),IF(VALUE(RIGHT(ROUND(E232,0),1))&lt;=VALUE(5),FLOOR(E232,10),CEILING(E232,10)))</f>
        <v>0</v>
      </c>
      <c r="G232" s="171"/>
      <c r="H232" s="181"/>
      <c r="I232" s="172" t="e">
        <f>F232/H232*100-100</f>
        <v>#DIV/0!</v>
      </c>
      <c r="J232" s="183" t="e">
        <f>#REF!</f>
        <v>#REF!</v>
      </c>
      <c r="K232" s="183"/>
      <c r="L232" s="144"/>
      <c r="M232" s="144"/>
      <c r="N232" s="144"/>
      <c r="O232" s="144"/>
    </row>
    <row r="233" spans="1:15" ht="12.75" hidden="1" customHeight="1">
      <c r="A233" s="182"/>
      <c r="B233" s="180" t="s">
        <v>989</v>
      </c>
      <c r="C233" s="170" t="s">
        <v>988</v>
      </c>
      <c r="D233" s="171">
        <f>F233/118*100</f>
        <v>0</v>
      </c>
      <c r="E233" s="185">
        <f>H233+(H233*$L$5)</f>
        <v>0</v>
      </c>
      <c r="F233" s="9">
        <f>IF(VALUE(RIGHT(ROUND(E233,0),1))=VALUE(0),ROUND(E233,0),IF(VALUE(RIGHT(ROUND(E233,0),1))&lt;=VALUE(5),FLOOR(E233,10),CEILING(E233,10)))</f>
        <v>0</v>
      </c>
      <c r="G233" s="171"/>
      <c r="H233" s="181"/>
      <c r="I233" s="172" t="e">
        <f>F233/H233*100-100</f>
        <v>#DIV/0!</v>
      </c>
      <c r="J233" s="183" t="e">
        <f>#REF!</f>
        <v>#REF!</v>
      </c>
      <c r="K233" s="183"/>
      <c r="L233" s="144"/>
      <c r="M233" s="144"/>
      <c r="N233" s="144"/>
      <c r="O233" s="144"/>
    </row>
    <row r="234" spans="1:15" ht="10.5" hidden="1" customHeight="1">
      <c r="A234" s="182" t="s">
        <v>1149</v>
      </c>
      <c r="B234" s="180" t="s">
        <v>1150</v>
      </c>
      <c r="C234" s="170"/>
      <c r="D234" s="171"/>
      <c r="E234" s="171"/>
      <c r="F234" s="171"/>
      <c r="G234" s="171"/>
      <c r="H234" s="181"/>
      <c r="I234" s="183"/>
      <c r="J234" s="183"/>
      <c r="K234" s="183"/>
      <c r="L234" s="144"/>
      <c r="M234" s="144"/>
      <c r="N234" s="144"/>
      <c r="O234" s="144"/>
    </row>
    <row r="235" spans="1:15" ht="12" hidden="1" customHeight="1">
      <c r="A235" s="182"/>
      <c r="B235" s="180" t="s">
        <v>987</v>
      </c>
      <c r="C235" s="170" t="s">
        <v>988</v>
      </c>
      <c r="D235" s="171">
        <f>F235/118*100</f>
        <v>0</v>
      </c>
      <c r="E235" s="185">
        <f>H235+(H235*$L$5)</f>
        <v>0</v>
      </c>
      <c r="F235" s="9">
        <f>IF(VALUE(RIGHT(ROUND(E235,0),1))=VALUE(0),ROUND(E235,0),IF(VALUE(RIGHT(ROUND(E235,0),1))&lt;=VALUE(5),FLOOR(E235,10),CEILING(E235,10)))</f>
        <v>0</v>
      </c>
      <c r="G235" s="171"/>
      <c r="H235" s="181"/>
      <c r="I235" s="172" t="e">
        <f>F235/H235*100-100</f>
        <v>#DIV/0!</v>
      </c>
      <c r="J235" s="183" t="e">
        <f>#REF!</f>
        <v>#REF!</v>
      </c>
      <c r="K235" s="183"/>
      <c r="L235" s="144"/>
      <c r="M235" s="144"/>
      <c r="N235" s="144"/>
      <c r="O235" s="144"/>
    </row>
    <row r="236" spans="1:15" ht="12" hidden="1" customHeight="1">
      <c r="A236" s="182"/>
      <c r="B236" s="180" t="s">
        <v>989</v>
      </c>
      <c r="C236" s="170" t="s">
        <v>988</v>
      </c>
      <c r="D236" s="171">
        <f>F236/118*100</f>
        <v>0</v>
      </c>
      <c r="E236" s="185">
        <f>H236+(H236*$L$5)</f>
        <v>0</v>
      </c>
      <c r="F236" s="9">
        <f>IF(VALUE(RIGHT(ROUND(E236,0),1))=VALUE(0),ROUND(E236,0),IF(VALUE(RIGHT(ROUND(E236,0),1))&lt;=VALUE(5),FLOOR(E236,10),CEILING(E236,10)))</f>
        <v>0</v>
      </c>
      <c r="G236" s="171"/>
      <c r="H236" s="181"/>
      <c r="I236" s="172" t="e">
        <f>F236/H236*100-100</f>
        <v>#DIV/0!</v>
      </c>
      <c r="J236" s="183" t="e">
        <f>#REF!</f>
        <v>#REF!</v>
      </c>
      <c r="K236" s="183"/>
      <c r="L236" s="144"/>
      <c r="M236" s="144"/>
      <c r="N236" s="144"/>
      <c r="O236" s="144"/>
    </row>
    <row r="237" spans="1:15" ht="21.75" hidden="1" customHeight="1">
      <c r="A237" s="182" t="s">
        <v>1151</v>
      </c>
      <c r="B237" s="180" t="s">
        <v>1152</v>
      </c>
      <c r="C237" s="170"/>
      <c r="D237" s="171"/>
      <c r="E237" s="171"/>
      <c r="F237" s="171"/>
      <c r="G237" s="171"/>
      <c r="H237" s="181"/>
      <c r="I237" s="183"/>
      <c r="J237" s="183"/>
      <c r="K237" s="183"/>
      <c r="L237" s="144"/>
      <c r="M237" s="144"/>
      <c r="N237" s="144"/>
      <c r="O237" s="144"/>
    </row>
    <row r="238" spans="1:15" ht="11.25" hidden="1" customHeight="1">
      <c r="A238" s="182"/>
      <c r="B238" s="180" t="s">
        <v>987</v>
      </c>
      <c r="C238" s="170" t="s">
        <v>988</v>
      </c>
      <c r="D238" s="171">
        <f>F238/118*100</f>
        <v>0</v>
      </c>
      <c r="E238" s="185">
        <f>H238+(H238*$L$5)</f>
        <v>0</v>
      </c>
      <c r="F238" s="9">
        <f>IF(VALUE(RIGHT(ROUND(E238,0),1))=VALUE(0),ROUND(E238,0),IF(VALUE(RIGHT(ROUND(E238,0),1))&lt;=VALUE(5),FLOOR(E238,10),CEILING(E238,10)))</f>
        <v>0</v>
      </c>
      <c r="G238" s="171"/>
      <c r="H238" s="181"/>
      <c r="I238" s="172" t="e">
        <f>F238/H238*100-100</f>
        <v>#DIV/0!</v>
      </c>
      <c r="J238" s="183" t="e">
        <f>#REF!</f>
        <v>#REF!</v>
      </c>
      <c r="K238" s="183"/>
      <c r="L238" s="144"/>
      <c r="M238" s="144"/>
      <c r="N238" s="144"/>
      <c r="O238" s="144"/>
    </row>
    <row r="239" spans="1:15" ht="11.25" hidden="1" customHeight="1">
      <c r="A239" s="182"/>
      <c r="B239" s="180" t="s">
        <v>989</v>
      </c>
      <c r="C239" s="170" t="s">
        <v>988</v>
      </c>
      <c r="D239" s="171">
        <f>F239/118*100</f>
        <v>0</v>
      </c>
      <c r="E239" s="185">
        <f>H239+(H239*$L$5)</f>
        <v>0</v>
      </c>
      <c r="F239" s="9">
        <f>IF(VALUE(RIGHT(ROUND(E239,0),1))=VALUE(0),ROUND(E239,0),IF(VALUE(RIGHT(ROUND(E239,0),1))&lt;=VALUE(5),FLOOR(E239,10),CEILING(E239,10)))</f>
        <v>0</v>
      </c>
      <c r="G239" s="171"/>
      <c r="H239" s="181"/>
      <c r="I239" s="172" t="e">
        <f>F239/H239*100-100</f>
        <v>#DIV/0!</v>
      </c>
      <c r="J239" s="183" t="e">
        <f>#REF!</f>
        <v>#REF!</v>
      </c>
      <c r="K239" s="183"/>
      <c r="L239" s="144"/>
      <c r="M239" s="144"/>
      <c r="N239" s="144"/>
      <c r="O239" s="144"/>
    </row>
    <row r="240" spans="1:15" ht="14.25" hidden="1" customHeight="1">
      <c r="A240" s="182" t="s">
        <v>1153</v>
      </c>
      <c r="B240" s="180" t="s">
        <v>1154</v>
      </c>
      <c r="C240" s="170"/>
      <c r="D240" s="171"/>
      <c r="E240" s="171"/>
      <c r="F240" s="171"/>
      <c r="G240" s="171"/>
      <c r="H240" s="181"/>
      <c r="I240" s="183"/>
      <c r="J240" s="183"/>
      <c r="K240" s="183"/>
      <c r="L240" s="144"/>
      <c r="M240" s="144"/>
      <c r="N240" s="144"/>
      <c r="O240" s="144"/>
    </row>
    <row r="241" spans="1:15" ht="12.75" hidden="1" customHeight="1">
      <c r="A241" s="182"/>
      <c r="B241" s="180" t="s">
        <v>987</v>
      </c>
      <c r="C241" s="170" t="s">
        <v>988</v>
      </c>
      <c r="D241" s="171">
        <f>F241/118*100</f>
        <v>0</v>
      </c>
      <c r="E241" s="185">
        <f>H241+(H241*$L$5)</f>
        <v>0</v>
      </c>
      <c r="F241" s="9">
        <f>IF(VALUE(RIGHT(ROUND(E241,0),1))=VALUE(0),ROUND(E241,0),IF(VALUE(RIGHT(ROUND(E241,0),1))&lt;=VALUE(5),FLOOR(E241,10),CEILING(E241,10)))</f>
        <v>0</v>
      </c>
      <c r="G241" s="171"/>
      <c r="H241" s="181"/>
      <c r="I241" s="172" t="e">
        <f>F241/H241*100-100</f>
        <v>#DIV/0!</v>
      </c>
      <c r="J241" s="183" t="e">
        <f>#REF!</f>
        <v>#REF!</v>
      </c>
      <c r="K241" s="183"/>
      <c r="L241" s="144"/>
      <c r="M241" s="144"/>
      <c r="N241" s="144"/>
      <c r="O241" s="144"/>
    </row>
    <row r="242" spans="1:15" ht="13.5" hidden="1" customHeight="1">
      <c r="A242" s="182"/>
      <c r="B242" s="180" t="s">
        <v>989</v>
      </c>
      <c r="C242" s="170" t="s">
        <v>988</v>
      </c>
      <c r="D242" s="171">
        <f>F242/118*100</f>
        <v>0</v>
      </c>
      <c r="E242" s="185">
        <f>H242+(H242*$L$5)</f>
        <v>0</v>
      </c>
      <c r="F242" s="9">
        <f>IF(VALUE(RIGHT(ROUND(E242,0),1))=VALUE(0),ROUND(E242,0),IF(VALUE(RIGHT(ROUND(E242,0),1))&lt;=VALUE(5),FLOOR(E242,10),CEILING(E242,10)))</f>
        <v>0</v>
      </c>
      <c r="G242" s="171"/>
      <c r="H242" s="181"/>
      <c r="I242" s="172" t="e">
        <f>F242/H242*100-100</f>
        <v>#DIV/0!</v>
      </c>
      <c r="J242" s="183" t="e">
        <f>#REF!</f>
        <v>#REF!</v>
      </c>
      <c r="K242" s="183"/>
      <c r="L242" s="144"/>
      <c r="M242" s="144"/>
      <c r="N242" s="144"/>
      <c r="O242" s="144"/>
    </row>
    <row r="243" spans="1:15" ht="15" hidden="1" customHeight="1">
      <c r="A243" s="182" t="s">
        <v>1155</v>
      </c>
      <c r="B243" s="180" t="s">
        <v>1156</v>
      </c>
      <c r="C243" s="170"/>
      <c r="D243" s="171"/>
      <c r="E243" s="171"/>
      <c r="F243" s="171"/>
      <c r="G243" s="171"/>
      <c r="H243" s="181"/>
      <c r="I243" s="183"/>
      <c r="J243" s="183"/>
      <c r="K243" s="183"/>
      <c r="L243" s="144"/>
      <c r="M243" s="144"/>
      <c r="N243" s="144"/>
      <c r="O243" s="144"/>
    </row>
    <row r="244" spans="1:15" ht="15" hidden="1" customHeight="1">
      <c r="A244" s="182"/>
      <c r="B244" s="180" t="s">
        <v>987</v>
      </c>
      <c r="C244" s="170" t="s">
        <v>988</v>
      </c>
      <c r="D244" s="171">
        <f>F244/118*100</f>
        <v>0</v>
      </c>
      <c r="E244" s="185">
        <f>H244+(H244*$L$5)</f>
        <v>0</v>
      </c>
      <c r="F244" s="9">
        <f>IF(VALUE(RIGHT(ROUND(E244,0),1))=VALUE(0),ROUND(E244,0),IF(VALUE(RIGHT(ROUND(E244,0),1))&lt;=VALUE(5),FLOOR(E244,10),CEILING(E244,10)))</f>
        <v>0</v>
      </c>
      <c r="G244" s="171"/>
      <c r="H244" s="181"/>
      <c r="I244" s="172" t="e">
        <f>F244/H244*100-100</f>
        <v>#DIV/0!</v>
      </c>
      <c r="J244" s="183" t="e">
        <f>#REF!</f>
        <v>#REF!</v>
      </c>
      <c r="K244" s="183"/>
      <c r="L244" s="144"/>
      <c r="M244" s="144"/>
      <c r="N244" s="144"/>
      <c r="O244" s="144"/>
    </row>
    <row r="245" spans="1:15" ht="15" hidden="1" customHeight="1">
      <c r="A245" s="182"/>
      <c r="B245" s="180" t="s">
        <v>989</v>
      </c>
      <c r="C245" s="170" t="s">
        <v>988</v>
      </c>
      <c r="D245" s="171">
        <f>F245/118*100</f>
        <v>0</v>
      </c>
      <c r="E245" s="185">
        <f>H245+(H245*$L$5)</f>
        <v>0</v>
      </c>
      <c r="F245" s="9">
        <f>IF(VALUE(RIGHT(ROUND(E245,0),1))=VALUE(0),ROUND(E245,0),IF(VALUE(RIGHT(ROUND(E245,0),1))&lt;=VALUE(5),FLOOR(E245,10),CEILING(E245,10)))</f>
        <v>0</v>
      </c>
      <c r="G245" s="171"/>
      <c r="H245" s="181"/>
      <c r="I245" s="172" t="e">
        <f>F245/H245*100-100</f>
        <v>#DIV/0!</v>
      </c>
      <c r="J245" s="183" t="e">
        <f>#REF!</f>
        <v>#REF!</v>
      </c>
      <c r="K245" s="183"/>
      <c r="L245" s="144"/>
      <c r="M245" s="144"/>
      <c r="N245" s="144"/>
      <c r="O245" s="144"/>
    </row>
    <row r="246" spans="1:15" ht="0.75" hidden="1" customHeight="1">
      <c r="A246" s="182" t="s">
        <v>1157</v>
      </c>
      <c r="B246" s="180" t="s">
        <v>1158</v>
      </c>
      <c r="C246" s="170"/>
      <c r="D246" s="171"/>
      <c r="E246" s="171"/>
      <c r="F246" s="171"/>
      <c r="G246" s="171"/>
      <c r="H246" s="181"/>
      <c r="I246" s="183"/>
      <c r="J246" s="183"/>
      <c r="K246" s="183"/>
      <c r="L246" s="144"/>
      <c r="M246" s="144"/>
      <c r="N246" s="144"/>
      <c r="O246" s="144"/>
    </row>
    <row r="247" spans="1:15" ht="11.25" hidden="1" customHeight="1">
      <c r="A247" s="182"/>
      <c r="B247" s="180" t="s">
        <v>987</v>
      </c>
      <c r="C247" s="170" t="s">
        <v>988</v>
      </c>
      <c r="D247" s="171" t="e">
        <f>#REF!</f>
        <v>#REF!</v>
      </c>
      <c r="E247" s="171"/>
      <c r="F247" s="171" t="e">
        <f>#REF!</f>
        <v>#REF!</v>
      </c>
      <c r="G247" s="171"/>
      <c r="H247" s="181"/>
      <c r="I247" s="172" t="s">
        <v>1068</v>
      </c>
      <c r="J247" s="183" t="e">
        <f>#REF!</f>
        <v>#REF!</v>
      </c>
      <c r="K247" s="172"/>
      <c r="L247" s="144"/>
      <c r="M247" s="144"/>
      <c r="N247" s="144"/>
      <c r="O247" s="144"/>
    </row>
    <row r="248" spans="1:15" ht="12" hidden="1" customHeight="1">
      <c r="A248" s="182"/>
      <c r="B248" s="180" t="s">
        <v>989</v>
      </c>
      <c r="C248" s="170" t="s">
        <v>988</v>
      </c>
      <c r="D248" s="171" t="e">
        <f>#REF!</f>
        <v>#REF!</v>
      </c>
      <c r="E248" s="171"/>
      <c r="F248" s="171" t="e">
        <f>#REF!</f>
        <v>#REF!</v>
      </c>
      <c r="G248" s="171"/>
      <c r="H248" s="181"/>
      <c r="I248" s="172" t="s">
        <v>1068</v>
      </c>
      <c r="J248" s="183" t="e">
        <f>#REF!</f>
        <v>#REF!</v>
      </c>
      <c r="K248" s="172"/>
      <c r="L248" s="144"/>
      <c r="M248" s="144"/>
      <c r="N248" s="144"/>
      <c r="O248" s="144"/>
    </row>
    <row r="249" spans="1:15" ht="13.5" hidden="1" customHeight="1">
      <c r="A249" s="182" t="s">
        <v>1159</v>
      </c>
      <c r="B249" s="180" t="s">
        <v>1160</v>
      </c>
      <c r="C249" s="170"/>
      <c r="D249" s="171"/>
      <c r="E249" s="171"/>
      <c r="F249" s="171"/>
      <c r="G249" s="171"/>
      <c r="H249" s="181"/>
      <c r="I249" s="183"/>
      <c r="J249" s="183"/>
      <c r="K249" s="183"/>
      <c r="L249" s="144"/>
      <c r="M249" s="144"/>
      <c r="N249" s="144"/>
      <c r="O249" s="144"/>
    </row>
    <row r="250" spans="1:15" ht="12" hidden="1" customHeight="1">
      <c r="A250" s="182"/>
      <c r="B250" s="180" t="s">
        <v>987</v>
      </c>
      <c r="C250" s="170" t="s">
        <v>988</v>
      </c>
      <c r="D250" s="171">
        <f>F250/118*100</f>
        <v>0</v>
      </c>
      <c r="E250" s="185">
        <f>H250+(H250*$L$5)</f>
        <v>0</v>
      </c>
      <c r="F250" s="9">
        <f>IF(VALUE(RIGHT(ROUND(E250,0),1))=VALUE(0),ROUND(E250,0),IF(VALUE(RIGHT(ROUND(E250,0),1))&lt;=VALUE(5),FLOOR(E250,10),CEILING(E250,10)))</f>
        <v>0</v>
      </c>
      <c r="G250" s="171"/>
      <c r="H250" s="181"/>
      <c r="I250" s="172" t="e">
        <f>F250/H250*100-100</f>
        <v>#DIV/0!</v>
      </c>
      <c r="J250" s="183" t="e">
        <f>#REF!</f>
        <v>#REF!</v>
      </c>
      <c r="K250" s="183"/>
      <c r="L250" s="144"/>
      <c r="M250" s="144"/>
      <c r="N250" s="144"/>
      <c r="O250" s="144"/>
    </row>
    <row r="251" spans="1:15" ht="13.5" hidden="1" customHeight="1">
      <c r="A251" s="182"/>
      <c r="B251" s="180" t="s">
        <v>989</v>
      </c>
      <c r="C251" s="170" t="s">
        <v>988</v>
      </c>
      <c r="D251" s="171">
        <f>F251/118*100</f>
        <v>0</v>
      </c>
      <c r="E251" s="185">
        <f>H251+(H251*$L$5)</f>
        <v>0</v>
      </c>
      <c r="F251" s="9">
        <f>IF(VALUE(RIGHT(ROUND(E251,0),1))=VALUE(0),ROUND(E251,0),IF(VALUE(RIGHT(ROUND(E251,0),1))&lt;=VALUE(5),FLOOR(E251,10),CEILING(E251,10)))</f>
        <v>0</v>
      </c>
      <c r="G251" s="171"/>
      <c r="H251" s="181"/>
      <c r="I251" s="172" t="e">
        <f>F251/H251*100-100</f>
        <v>#DIV/0!</v>
      </c>
      <c r="J251" s="183" t="e">
        <f>#REF!</f>
        <v>#REF!</v>
      </c>
      <c r="K251" s="183"/>
      <c r="L251" s="144"/>
      <c r="M251" s="144"/>
      <c r="N251" s="144"/>
      <c r="O251" s="144"/>
    </row>
    <row r="252" spans="1:15" ht="14.25" hidden="1" customHeight="1">
      <c r="A252" s="182" t="s">
        <v>1161</v>
      </c>
      <c r="B252" s="180" t="s">
        <v>1162</v>
      </c>
      <c r="C252" s="170"/>
      <c r="D252" s="171"/>
      <c r="E252" s="171"/>
      <c r="F252" s="171"/>
      <c r="G252" s="171"/>
      <c r="H252" s="181"/>
      <c r="I252" s="183"/>
      <c r="J252" s="183"/>
      <c r="K252" s="183"/>
      <c r="L252" s="144"/>
      <c r="M252" s="144"/>
      <c r="N252" s="144"/>
      <c r="O252" s="144"/>
    </row>
    <row r="253" spans="1:15" ht="12" hidden="1" customHeight="1">
      <c r="A253" s="182"/>
      <c r="B253" s="180" t="s">
        <v>987</v>
      </c>
      <c r="C253" s="170" t="s">
        <v>988</v>
      </c>
      <c r="D253" s="171">
        <f>F253/118*100</f>
        <v>0</v>
      </c>
      <c r="E253" s="185">
        <f>H253+(H253*$L$5)</f>
        <v>0</v>
      </c>
      <c r="F253" s="9">
        <f>IF(VALUE(RIGHT(ROUND(E253,0),1))=VALUE(0),ROUND(E253,0),IF(VALUE(RIGHT(ROUND(E253,0),1))&lt;=VALUE(5),FLOOR(E253,10),CEILING(E253,10)))</f>
        <v>0</v>
      </c>
      <c r="G253" s="171"/>
      <c r="H253" s="181"/>
      <c r="I253" s="172" t="e">
        <f>F253/H253*100-100</f>
        <v>#DIV/0!</v>
      </c>
      <c r="J253" s="183" t="e">
        <f>#REF!</f>
        <v>#REF!</v>
      </c>
      <c r="K253" s="183"/>
      <c r="L253" s="144"/>
      <c r="M253" s="144"/>
      <c r="N253" s="144"/>
      <c r="O253" s="144"/>
    </row>
    <row r="254" spans="1:15" ht="12" hidden="1" customHeight="1">
      <c r="A254" s="182"/>
      <c r="B254" s="180" t="s">
        <v>989</v>
      </c>
      <c r="C254" s="170" t="s">
        <v>988</v>
      </c>
      <c r="D254" s="171">
        <f>F254/118*100</f>
        <v>0</v>
      </c>
      <c r="E254" s="185">
        <f>H254+(H254*$L$5)</f>
        <v>0</v>
      </c>
      <c r="F254" s="9">
        <f>IF(VALUE(RIGHT(ROUND(E254,0),1))=VALUE(0),ROUND(E254,0),IF(VALUE(RIGHT(ROUND(E254,0),1))&lt;=VALUE(5),FLOOR(E254,10),CEILING(E254,10)))</f>
        <v>0</v>
      </c>
      <c r="G254" s="171"/>
      <c r="H254" s="181"/>
      <c r="I254" s="172" t="e">
        <f>F254/H254*100-100</f>
        <v>#DIV/0!</v>
      </c>
      <c r="J254" s="183" t="e">
        <f>#REF!</f>
        <v>#REF!</v>
      </c>
      <c r="K254" s="183"/>
      <c r="L254" s="144"/>
      <c r="M254" s="144"/>
      <c r="N254" s="144"/>
      <c r="O254" s="144"/>
    </row>
    <row r="255" spans="1:15" ht="12" hidden="1" customHeight="1">
      <c r="A255" s="182" t="s">
        <v>1163</v>
      </c>
      <c r="B255" s="180" t="s">
        <v>1164</v>
      </c>
      <c r="C255" s="170"/>
      <c r="D255" s="171"/>
      <c r="E255" s="171"/>
      <c r="F255" s="171"/>
      <c r="G255" s="171"/>
      <c r="H255" s="181"/>
      <c r="I255" s="183"/>
      <c r="J255" s="183"/>
      <c r="K255" s="183"/>
      <c r="L255" s="144"/>
      <c r="M255" s="144"/>
      <c r="N255" s="144"/>
      <c r="O255" s="144"/>
    </row>
    <row r="256" spans="1:15" ht="12.75" hidden="1" customHeight="1">
      <c r="A256" s="182"/>
      <c r="B256" s="180" t="s">
        <v>987</v>
      </c>
      <c r="C256" s="170" t="s">
        <v>988</v>
      </c>
      <c r="D256" s="171">
        <f>F256/118*100</f>
        <v>0</v>
      </c>
      <c r="E256" s="185">
        <f>H256+(H256*$L$5)</f>
        <v>0</v>
      </c>
      <c r="F256" s="9">
        <f>IF(VALUE(RIGHT(ROUND(E256,0),1))=VALUE(0),ROUND(E256,0),IF(VALUE(RIGHT(ROUND(E256,0),1))&lt;=VALUE(5),FLOOR(E256,10),CEILING(E256,10)))</f>
        <v>0</v>
      </c>
      <c r="G256" s="171"/>
      <c r="H256" s="181"/>
      <c r="I256" s="172" t="e">
        <f>F256/H256*100-100</f>
        <v>#DIV/0!</v>
      </c>
      <c r="J256" s="183" t="e">
        <f>#REF!</f>
        <v>#REF!</v>
      </c>
      <c r="K256" s="183"/>
      <c r="L256" s="144"/>
      <c r="M256" s="144"/>
      <c r="N256" s="144"/>
      <c r="O256" s="144"/>
    </row>
    <row r="257" spans="1:15" ht="12.75" hidden="1" customHeight="1">
      <c r="A257" s="182"/>
      <c r="B257" s="180" t="s">
        <v>989</v>
      </c>
      <c r="C257" s="170" t="s">
        <v>988</v>
      </c>
      <c r="D257" s="171">
        <f>F257/118*100</f>
        <v>0</v>
      </c>
      <c r="E257" s="185">
        <f>H257+(H257*$L$5)</f>
        <v>0</v>
      </c>
      <c r="F257" s="9">
        <f>IF(VALUE(RIGHT(ROUND(E257,0),1))=VALUE(0),ROUND(E257,0),IF(VALUE(RIGHT(ROUND(E257,0),1))&lt;=VALUE(5),FLOOR(E257,10),CEILING(E257,10)))</f>
        <v>0</v>
      </c>
      <c r="G257" s="171"/>
      <c r="H257" s="181"/>
      <c r="I257" s="172" t="e">
        <f>F257/H257*100-100</f>
        <v>#DIV/0!</v>
      </c>
      <c r="J257" s="183" t="e">
        <f>#REF!</f>
        <v>#REF!</v>
      </c>
      <c r="K257" s="183"/>
      <c r="L257" s="144"/>
      <c r="M257" s="144"/>
      <c r="N257" s="144"/>
      <c r="O257" s="144"/>
    </row>
    <row r="258" spans="1:15" ht="12.75" hidden="1" customHeight="1">
      <c r="A258" s="182" t="s">
        <v>1165</v>
      </c>
      <c r="B258" s="180" t="s">
        <v>1166</v>
      </c>
      <c r="C258" s="170"/>
      <c r="D258" s="171"/>
      <c r="E258" s="171"/>
      <c r="F258" s="171"/>
      <c r="G258" s="171"/>
      <c r="H258" s="181"/>
      <c r="I258" s="183"/>
      <c r="J258" s="183"/>
      <c r="K258" s="183"/>
      <c r="L258" s="144"/>
      <c r="M258" s="144"/>
      <c r="N258" s="144"/>
      <c r="O258" s="144"/>
    </row>
    <row r="259" spans="1:15" ht="12" hidden="1" customHeight="1">
      <c r="A259" s="182"/>
      <c r="B259" s="180" t="s">
        <v>987</v>
      </c>
      <c r="C259" s="170" t="s">
        <v>988</v>
      </c>
      <c r="D259" s="171">
        <f>F259/118*100</f>
        <v>0</v>
      </c>
      <c r="E259" s="185">
        <f>H259+(H259*$L$5)</f>
        <v>0</v>
      </c>
      <c r="F259" s="9">
        <f>IF(VALUE(RIGHT(ROUND(E259,0),1))=VALUE(0),ROUND(E259,0),IF(VALUE(RIGHT(ROUND(E259,0),1))&lt;=VALUE(5),FLOOR(E259,10),CEILING(E259,10)))</f>
        <v>0</v>
      </c>
      <c r="G259" s="171"/>
      <c r="H259" s="181"/>
      <c r="I259" s="172" t="e">
        <f>F259/H259*100-100</f>
        <v>#DIV/0!</v>
      </c>
      <c r="J259" s="183" t="e">
        <f>#REF!</f>
        <v>#REF!</v>
      </c>
      <c r="K259" s="183"/>
      <c r="L259" s="144"/>
      <c r="M259" s="144"/>
      <c r="N259" s="144"/>
      <c r="O259" s="144"/>
    </row>
    <row r="260" spans="1:15" ht="11.25" hidden="1" customHeight="1">
      <c r="A260" s="182"/>
      <c r="B260" s="180" t="s">
        <v>989</v>
      </c>
      <c r="C260" s="170" t="s">
        <v>988</v>
      </c>
      <c r="D260" s="171">
        <f>F260/118*100</f>
        <v>0</v>
      </c>
      <c r="E260" s="185">
        <f>H260+(H260*$L$5)</f>
        <v>0</v>
      </c>
      <c r="F260" s="9">
        <f>IF(VALUE(RIGHT(ROUND(E260,0),1))=VALUE(0),ROUND(E260,0),IF(VALUE(RIGHT(ROUND(E260,0),1))&lt;=VALUE(5),FLOOR(E260,10),CEILING(E260,10)))</f>
        <v>0</v>
      </c>
      <c r="G260" s="171"/>
      <c r="H260" s="181"/>
      <c r="I260" s="172" t="e">
        <f>F260/H260*100-100</f>
        <v>#DIV/0!</v>
      </c>
      <c r="J260" s="183" t="e">
        <f>#REF!</f>
        <v>#REF!</v>
      </c>
      <c r="K260" s="183"/>
      <c r="L260" s="144"/>
      <c r="M260" s="144"/>
      <c r="N260" s="144"/>
      <c r="O260" s="144"/>
    </row>
    <row r="261" spans="1:15" ht="14.25" hidden="1" customHeight="1">
      <c r="A261" s="182" t="s">
        <v>1167</v>
      </c>
      <c r="B261" s="180" t="s">
        <v>1168</v>
      </c>
      <c r="C261" s="170"/>
      <c r="D261" s="171"/>
      <c r="E261" s="171"/>
      <c r="F261" s="171"/>
      <c r="G261" s="171"/>
      <c r="H261" s="181"/>
      <c r="I261" s="183"/>
      <c r="J261" s="183"/>
      <c r="K261" s="183"/>
      <c r="L261" s="144"/>
      <c r="M261" s="144"/>
      <c r="N261" s="144"/>
      <c r="O261" s="144"/>
    </row>
    <row r="262" spans="1:15" ht="12.75" hidden="1" customHeight="1">
      <c r="A262" s="182"/>
      <c r="B262" s="180" t="s">
        <v>987</v>
      </c>
      <c r="C262" s="170" t="s">
        <v>988</v>
      </c>
      <c r="D262" s="171" t="e">
        <f>#REF!</f>
        <v>#REF!</v>
      </c>
      <c r="E262" s="171"/>
      <c r="F262" s="171" t="e">
        <f>#REF!</f>
        <v>#REF!</v>
      </c>
      <c r="G262" s="171"/>
      <c r="H262" s="181"/>
      <c r="I262" s="172" t="s">
        <v>1068</v>
      </c>
      <c r="J262" s="183" t="e">
        <f>#REF!</f>
        <v>#REF!</v>
      </c>
      <c r="K262" s="172"/>
      <c r="L262" s="144"/>
      <c r="M262" s="144"/>
      <c r="N262" s="144"/>
      <c r="O262" s="144"/>
    </row>
    <row r="263" spans="1:15" ht="11.25" hidden="1" customHeight="1">
      <c r="A263" s="182"/>
      <c r="B263" s="180" t="s">
        <v>989</v>
      </c>
      <c r="C263" s="170" t="s">
        <v>988</v>
      </c>
      <c r="D263" s="171" t="e">
        <f>#REF!</f>
        <v>#REF!</v>
      </c>
      <c r="E263" s="171"/>
      <c r="F263" s="171" t="e">
        <f>#REF!</f>
        <v>#REF!</v>
      </c>
      <c r="G263" s="171"/>
      <c r="H263" s="181"/>
      <c r="I263" s="172" t="s">
        <v>1068</v>
      </c>
      <c r="J263" s="183" t="e">
        <f>#REF!</f>
        <v>#REF!</v>
      </c>
      <c r="K263" s="172"/>
      <c r="L263" s="144"/>
      <c r="M263" s="144"/>
      <c r="N263" s="144"/>
      <c r="O263" s="144"/>
    </row>
    <row r="264" spans="1:15" ht="13.5" hidden="1" customHeight="1">
      <c r="A264" s="182" t="s">
        <v>1169</v>
      </c>
      <c r="B264" s="180" t="s">
        <v>1170</v>
      </c>
      <c r="C264" s="170"/>
      <c r="D264" s="171"/>
      <c r="E264" s="171"/>
      <c r="F264" s="171"/>
      <c r="G264" s="171"/>
      <c r="H264" s="181"/>
      <c r="I264" s="183"/>
      <c r="J264" s="183"/>
      <c r="K264" s="183"/>
      <c r="L264" s="144"/>
      <c r="M264" s="144"/>
      <c r="N264" s="144"/>
      <c r="O264" s="144"/>
    </row>
    <row r="265" spans="1:15" ht="12.75" hidden="1" customHeight="1">
      <c r="A265" s="182"/>
      <c r="B265" s="180" t="s">
        <v>987</v>
      </c>
      <c r="C265" s="170" t="s">
        <v>988</v>
      </c>
      <c r="D265" s="171" t="e">
        <f>#REF!</f>
        <v>#REF!</v>
      </c>
      <c r="E265" s="171"/>
      <c r="F265" s="171" t="e">
        <f>#REF!</f>
        <v>#REF!</v>
      </c>
      <c r="G265" s="171"/>
      <c r="H265" s="181"/>
      <c r="I265" s="172" t="s">
        <v>1068</v>
      </c>
      <c r="J265" s="183" t="e">
        <f>#REF!</f>
        <v>#REF!</v>
      </c>
      <c r="K265" s="172"/>
      <c r="L265" s="144"/>
      <c r="M265" s="144"/>
      <c r="N265" s="144"/>
      <c r="O265" s="144"/>
    </row>
    <row r="266" spans="1:15" ht="11.25" hidden="1" customHeight="1">
      <c r="A266" s="182"/>
      <c r="B266" s="180" t="s">
        <v>989</v>
      </c>
      <c r="C266" s="170" t="s">
        <v>988</v>
      </c>
      <c r="D266" s="171" t="e">
        <f>#REF!</f>
        <v>#REF!</v>
      </c>
      <c r="E266" s="171"/>
      <c r="F266" s="171" t="e">
        <f>#REF!</f>
        <v>#REF!</v>
      </c>
      <c r="G266" s="171"/>
      <c r="H266" s="181"/>
      <c r="I266" s="172" t="s">
        <v>1068</v>
      </c>
      <c r="J266" s="183" t="e">
        <f>#REF!</f>
        <v>#REF!</v>
      </c>
      <c r="K266" s="172"/>
      <c r="L266" s="144"/>
      <c r="M266" s="144"/>
      <c r="N266" s="144"/>
      <c r="O266" s="144"/>
    </row>
    <row r="267" spans="1:15" ht="13.5" hidden="1" customHeight="1">
      <c r="A267" s="182" t="s">
        <v>1171</v>
      </c>
      <c r="B267" s="180" t="s">
        <v>1172</v>
      </c>
      <c r="C267" s="170"/>
      <c r="D267" s="171"/>
      <c r="E267" s="171"/>
      <c r="F267" s="171"/>
      <c r="G267" s="171"/>
      <c r="H267" s="181"/>
      <c r="I267" s="183"/>
      <c r="J267" s="183"/>
      <c r="K267" s="183"/>
      <c r="L267" s="144"/>
      <c r="M267" s="144"/>
      <c r="N267" s="144"/>
      <c r="O267" s="144"/>
    </row>
    <row r="268" spans="1:15" ht="11.25" hidden="1" customHeight="1">
      <c r="A268" s="182"/>
      <c r="B268" s="180" t="s">
        <v>987</v>
      </c>
      <c r="C268" s="170" t="s">
        <v>988</v>
      </c>
      <c r="D268" s="171" t="e">
        <f>#REF!</f>
        <v>#REF!</v>
      </c>
      <c r="E268" s="171"/>
      <c r="F268" s="171" t="e">
        <f>#REF!</f>
        <v>#REF!</v>
      </c>
      <c r="G268" s="171"/>
      <c r="H268" s="181"/>
      <c r="I268" s="172" t="s">
        <v>1068</v>
      </c>
      <c r="J268" s="183" t="e">
        <f>#REF!</f>
        <v>#REF!</v>
      </c>
      <c r="K268" s="172"/>
      <c r="L268" s="144"/>
      <c r="M268" s="144"/>
      <c r="N268" s="144"/>
      <c r="O268" s="144"/>
    </row>
    <row r="269" spans="1:15" ht="12" hidden="1" customHeight="1">
      <c r="A269" s="182"/>
      <c r="B269" s="180" t="s">
        <v>989</v>
      </c>
      <c r="C269" s="170" t="s">
        <v>988</v>
      </c>
      <c r="D269" s="171" t="e">
        <f>#REF!</f>
        <v>#REF!</v>
      </c>
      <c r="E269" s="171"/>
      <c r="F269" s="171" t="e">
        <f>#REF!</f>
        <v>#REF!</v>
      </c>
      <c r="G269" s="171"/>
      <c r="H269" s="181"/>
      <c r="I269" s="172" t="s">
        <v>1068</v>
      </c>
      <c r="J269" s="183" t="e">
        <f>#REF!</f>
        <v>#REF!</v>
      </c>
      <c r="K269" s="172"/>
      <c r="L269" s="144"/>
      <c r="M269" s="144"/>
      <c r="N269" s="144"/>
      <c r="O269" s="144"/>
    </row>
    <row r="270" spans="1:15" ht="15" hidden="1" customHeight="1">
      <c r="A270" s="182" t="s">
        <v>1173</v>
      </c>
      <c r="B270" s="180" t="s">
        <v>1174</v>
      </c>
      <c r="C270" s="170"/>
      <c r="D270" s="171"/>
      <c r="E270" s="171"/>
      <c r="F270" s="171"/>
      <c r="G270" s="171"/>
      <c r="H270" s="181"/>
      <c r="I270" s="183"/>
      <c r="J270" s="183"/>
      <c r="K270" s="183"/>
      <c r="L270" s="144"/>
      <c r="M270" s="144"/>
      <c r="N270" s="144"/>
      <c r="O270" s="144"/>
    </row>
    <row r="271" spans="1:15" ht="12.75" hidden="1" customHeight="1">
      <c r="A271" s="182"/>
      <c r="B271" s="180" t="s">
        <v>987</v>
      </c>
      <c r="C271" s="170" t="s">
        <v>988</v>
      </c>
      <c r="D271" s="171" t="e">
        <f>#REF!</f>
        <v>#REF!</v>
      </c>
      <c r="E271" s="171"/>
      <c r="F271" s="171" t="e">
        <f>#REF!</f>
        <v>#REF!</v>
      </c>
      <c r="G271" s="171"/>
      <c r="H271" s="181"/>
      <c r="I271" s="172" t="s">
        <v>1068</v>
      </c>
      <c r="J271" s="183" t="e">
        <f>#REF!</f>
        <v>#REF!</v>
      </c>
      <c r="K271" s="172"/>
      <c r="L271" s="144"/>
      <c r="M271" s="144"/>
      <c r="N271" s="144"/>
      <c r="O271" s="144"/>
    </row>
    <row r="272" spans="1:15" ht="13.5" hidden="1" customHeight="1">
      <c r="A272" s="182"/>
      <c r="B272" s="180" t="s">
        <v>989</v>
      </c>
      <c r="C272" s="170" t="s">
        <v>988</v>
      </c>
      <c r="D272" s="171" t="e">
        <f>#REF!</f>
        <v>#REF!</v>
      </c>
      <c r="E272" s="171"/>
      <c r="F272" s="171" t="e">
        <f>#REF!</f>
        <v>#REF!</v>
      </c>
      <c r="G272" s="171"/>
      <c r="H272" s="181"/>
      <c r="I272" s="172" t="s">
        <v>1068</v>
      </c>
      <c r="J272" s="183" t="e">
        <f>#REF!</f>
        <v>#REF!</v>
      </c>
      <c r="K272" s="172"/>
      <c r="L272" s="144"/>
      <c r="M272" s="144"/>
      <c r="N272" s="144"/>
      <c r="O272" s="144"/>
    </row>
    <row r="273" spans="1:15" ht="15" hidden="1" customHeight="1">
      <c r="A273" s="182" t="s">
        <v>1175</v>
      </c>
      <c r="B273" s="180" t="s">
        <v>1176</v>
      </c>
      <c r="C273" s="170"/>
      <c r="D273" s="171"/>
      <c r="E273" s="171"/>
      <c r="F273" s="171"/>
      <c r="G273" s="171"/>
      <c r="H273" s="181"/>
      <c r="I273" s="183"/>
      <c r="J273" s="183"/>
      <c r="K273" s="183"/>
      <c r="L273" s="144"/>
      <c r="M273" s="144"/>
      <c r="N273" s="144"/>
      <c r="O273" s="144"/>
    </row>
    <row r="274" spans="1:15" ht="15" hidden="1" customHeight="1">
      <c r="A274" s="182"/>
      <c r="B274" s="180" t="s">
        <v>987</v>
      </c>
      <c r="C274" s="170" t="s">
        <v>988</v>
      </c>
      <c r="D274" s="171" t="e">
        <f>#REF!</f>
        <v>#REF!</v>
      </c>
      <c r="E274" s="171"/>
      <c r="F274" s="171" t="e">
        <f>#REF!</f>
        <v>#REF!</v>
      </c>
      <c r="G274" s="171"/>
      <c r="H274" s="181"/>
      <c r="I274" s="172" t="s">
        <v>1068</v>
      </c>
      <c r="J274" s="183" t="e">
        <f>#REF!</f>
        <v>#REF!</v>
      </c>
      <c r="K274" s="172"/>
      <c r="L274" s="144"/>
      <c r="M274" s="144"/>
      <c r="N274" s="144"/>
      <c r="O274" s="144"/>
    </row>
    <row r="275" spans="1:15" ht="15" hidden="1" customHeight="1">
      <c r="A275" s="182"/>
      <c r="B275" s="180" t="s">
        <v>989</v>
      </c>
      <c r="C275" s="170" t="s">
        <v>988</v>
      </c>
      <c r="D275" s="171" t="e">
        <f>#REF!</f>
        <v>#REF!</v>
      </c>
      <c r="E275" s="171"/>
      <c r="F275" s="171" t="e">
        <f>#REF!</f>
        <v>#REF!</v>
      </c>
      <c r="G275" s="171"/>
      <c r="H275" s="181"/>
      <c r="I275" s="172" t="s">
        <v>1068</v>
      </c>
      <c r="J275" s="183" t="e">
        <f>#REF!</f>
        <v>#REF!</v>
      </c>
      <c r="K275" s="172"/>
      <c r="L275" s="144"/>
      <c r="M275" s="144"/>
      <c r="N275" s="144"/>
      <c r="O275" s="144"/>
    </row>
    <row r="276" spans="1:15" ht="15" hidden="1" customHeight="1">
      <c r="A276" s="182" t="s">
        <v>1177</v>
      </c>
      <c r="B276" s="180" t="s">
        <v>1178</v>
      </c>
      <c r="C276" s="170"/>
      <c r="D276" s="171"/>
      <c r="E276" s="171"/>
      <c r="F276" s="171"/>
      <c r="G276" s="171"/>
      <c r="H276" s="181"/>
      <c r="I276" s="183"/>
      <c r="J276" s="183"/>
      <c r="K276" s="183"/>
      <c r="L276" s="144"/>
      <c r="M276" s="144"/>
      <c r="N276" s="144"/>
      <c r="O276" s="144"/>
    </row>
    <row r="277" spans="1:15" ht="12.75" hidden="1" customHeight="1">
      <c r="A277" s="182"/>
      <c r="B277" s="180" t="s">
        <v>987</v>
      </c>
      <c r="C277" s="170" t="s">
        <v>988</v>
      </c>
      <c r="D277" s="171" t="e">
        <f>#REF!</f>
        <v>#REF!</v>
      </c>
      <c r="E277" s="171"/>
      <c r="F277" s="171" t="e">
        <f>#REF!</f>
        <v>#REF!</v>
      </c>
      <c r="G277" s="171"/>
      <c r="H277" s="181"/>
      <c r="I277" s="172" t="s">
        <v>1068</v>
      </c>
      <c r="J277" s="183" t="e">
        <f>#REF!</f>
        <v>#REF!</v>
      </c>
      <c r="K277" s="172"/>
      <c r="L277" s="144"/>
      <c r="M277" s="144"/>
      <c r="N277" s="144"/>
      <c r="O277" s="144"/>
    </row>
    <row r="278" spans="1:15" ht="11.25" hidden="1" customHeight="1">
      <c r="A278" s="182"/>
      <c r="B278" s="180" t="s">
        <v>989</v>
      </c>
      <c r="C278" s="170" t="s">
        <v>988</v>
      </c>
      <c r="D278" s="171" t="e">
        <f>#REF!</f>
        <v>#REF!</v>
      </c>
      <c r="E278" s="171"/>
      <c r="F278" s="171" t="e">
        <f>#REF!</f>
        <v>#REF!</v>
      </c>
      <c r="G278" s="171"/>
      <c r="H278" s="181"/>
      <c r="I278" s="172" t="s">
        <v>1068</v>
      </c>
      <c r="J278" s="183" t="e">
        <f>#REF!</f>
        <v>#REF!</v>
      </c>
      <c r="K278" s="172"/>
      <c r="L278" s="144"/>
      <c r="M278" s="144"/>
      <c r="N278" s="144"/>
      <c r="O278" s="144"/>
    </row>
    <row r="279" spans="1:15" ht="12" hidden="1" customHeight="1">
      <c r="A279" s="182" t="s">
        <v>1179</v>
      </c>
      <c r="B279" s="180" t="s">
        <v>1180</v>
      </c>
      <c r="C279" s="170"/>
      <c r="D279" s="171"/>
      <c r="E279" s="171"/>
      <c r="F279" s="171"/>
      <c r="G279" s="171"/>
      <c r="H279" s="181"/>
      <c r="I279" s="183"/>
      <c r="J279" s="183"/>
      <c r="K279" s="183"/>
      <c r="L279" s="144"/>
      <c r="M279" s="144"/>
      <c r="N279" s="144"/>
      <c r="O279" s="144"/>
    </row>
    <row r="280" spans="1:15" ht="12" hidden="1" customHeight="1">
      <c r="A280" s="182"/>
      <c r="B280" s="180" t="s">
        <v>987</v>
      </c>
      <c r="C280" s="170" t="s">
        <v>988</v>
      </c>
      <c r="D280" s="171" t="e">
        <f>#REF!</f>
        <v>#REF!</v>
      </c>
      <c r="E280" s="171"/>
      <c r="F280" s="171" t="e">
        <f>#REF!</f>
        <v>#REF!</v>
      </c>
      <c r="G280" s="171"/>
      <c r="H280" s="181"/>
      <c r="I280" s="172" t="s">
        <v>1068</v>
      </c>
      <c r="J280" s="183" t="e">
        <f>#REF!</f>
        <v>#REF!</v>
      </c>
      <c r="K280" s="172"/>
      <c r="L280" s="144"/>
      <c r="M280" s="144"/>
      <c r="N280" s="187"/>
      <c r="O280" s="144"/>
    </row>
    <row r="281" spans="1:15" ht="12.75" hidden="1" customHeight="1">
      <c r="A281" s="182"/>
      <c r="B281" s="180" t="s">
        <v>989</v>
      </c>
      <c r="C281" s="170" t="s">
        <v>988</v>
      </c>
      <c r="D281" s="171" t="e">
        <f>#REF!</f>
        <v>#REF!</v>
      </c>
      <c r="E281" s="171"/>
      <c r="F281" s="171" t="e">
        <f>#REF!</f>
        <v>#REF!</v>
      </c>
      <c r="G281" s="171"/>
      <c r="H281" s="181"/>
      <c r="I281" s="172" t="s">
        <v>1068</v>
      </c>
      <c r="J281" s="183" t="e">
        <f>#REF!</f>
        <v>#REF!</v>
      </c>
      <c r="K281" s="172"/>
      <c r="L281" s="144"/>
      <c r="M281" s="144"/>
      <c r="N281" s="187"/>
      <c r="O281" s="144"/>
    </row>
    <row r="282" spans="1:15" ht="23.25" hidden="1" customHeight="1">
      <c r="A282" s="182" t="s">
        <v>1181</v>
      </c>
      <c r="B282" s="180" t="s">
        <v>1182</v>
      </c>
      <c r="C282" s="170"/>
      <c r="D282" s="171"/>
      <c r="E282" s="171"/>
      <c r="F282" s="171"/>
      <c r="G282" s="171"/>
      <c r="H282" s="181"/>
      <c r="I282" s="172"/>
      <c r="J282" s="183"/>
      <c r="K282" s="172"/>
      <c r="L282" s="144"/>
      <c r="M282" s="144"/>
      <c r="N282" s="187"/>
      <c r="O282" s="144"/>
    </row>
    <row r="283" spans="1:15" ht="11.25" hidden="1" customHeight="1">
      <c r="A283" s="182"/>
      <c r="B283" s="180" t="s">
        <v>987</v>
      </c>
      <c r="C283" s="170" t="s">
        <v>988</v>
      </c>
      <c r="D283" s="171"/>
      <c r="E283" s="171"/>
      <c r="F283" s="171"/>
      <c r="G283" s="171"/>
      <c r="H283" s="181"/>
      <c r="I283" s="172"/>
      <c r="J283" s="183"/>
      <c r="K283" s="172"/>
      <c r="L283" s="144"/>
      <c r="M283" s="144"/>
      <c r="N283" s="187"/>
      <c r="O283" s="144"/>
    </row>
    <row r="284" spans="1:15" ht="11.25" hidden="1" customHeight="1">
      <c r="A284" s="182"/>
      <c r="B284" s="180" t="s">
        <v>989</v>
      </c>
      <c r="C284" s="170" t="s">
        <v>988</v>
      </c>
      <c r="D284" s="171"/>
      <c r="E284" s="171"/>
      <c r="F284" s="171"/>
      <c r="G284" s="171"/>
      <c r="H284" s="181"/>
      <c r="I284" s="172"/>
      <c r="J284" s="183"/>
      <c r="K284" s="172"/>
      <c r="L284" s="144"/>
      <c r="M284" s="144"/>
      <c r="N284" s="187"/>
      <c r="O284" s="144"/>
    </row>
    <row r="285" spans="1:15" ht="21.75" hidden="1" customHeight="1">
      <c r="A285" s="182" t="s">
        <v>1183</v>
      </c>
      <c r="B285" s="180" t="s">
        <v>1184</v>
      </c>
      <c r="C285" s="170"/>
      <c r="D285" s="171"/>
      <c r="E285" s="171"/>
      <c r="F285" s="171"/>
      <c r="G285" s="171"/>
      <c r="H285" s="181"/>
      <c r="I285" s="183"/>
      <c r="J285" s="183"/>
      <c r="K285" s="183"/>
      <c r="L285" s="144"/>
      <c r="M285" s="144"/>
      <c r="N285" s="144"/>
      <c r="O285" s="144"/>
    </row>
    <row r="286" spans="1:15" ht="15" hidden="1" customHeight="1">
      <c r="A286" s="182" t="s">
        <v>1185</v>
      </c>
      <c r="B286" s="180" t="s">
        <v>1186</v>
      </c>
      <c r="C286" s="170"/>
      <c r="D286" s="171"/>
      <c r="E286" s="171"/>
      <c r="F286" s="171"/>
      <c r="G286" s="171"/>
      <c r="H286" s="181"/>
      <c r="I286" s="183"/>
      <c r="J286" s="183"/>
      <c r="K286" s="183"/>
      <c r="L286" s="144"/>
      <c r="M286" s="144"/>
      <c r="N286" s="144"/>
      <c r="O286" s="144"/>
    </row>
    <row r="287" spans="1:15" ht="12" hidden="1" customHeight="1">
      <c r="A287" s="182"/>
      <c r="B287" s="180" t="s">
        <v>987</v>
      </c>
      <c r="C287" s="170" t="s">
        <v>988</v>
      </c>
      <c r="D287" s="171">
        <f>F287/118*100</f>
        <v>0</v>
      </c>
      <c r="E287" s="185">
        <f>H287+(H287*$L$5)</f>
        <v>0</v>
      </c>
      <c r="F287" s="9">
        <f>IF(VALUE(RIGHT(ROUND(E287,0),1))=VALUE(0),ROUND(E287,0),IF(VALUE(RIGHT(ROUND(E287,0),1))&lt;=VALUE(5),FLOOR(E287,10),CEILING(E287,10)))</f>
        <v>0</v>
      </c>
      <c r="G287" s="171"/>
      <c r="H287" s="181"/>
      <c r="I287" s="172" t="e">
        <f>F287/H287*100-100</f>
        <v>#DIV/0!</v>
      </c>
      <c r="J287" s="183" t="e">
        <f>#REF!</f>
        <v>#REF!</v>
      </c>
      <c r="K287" s="183"/>
      <c r="L287" s="144"/>
      <c r="M287" s="144"/>
      <c r="N287" s="144"/>
      <c r="O287" s="144"/>
    </row>
    <row r="288" spans="1:15" ht="12" hidden="1" customHeight="1">
      <c r="A288" s="182"/>
      <c r="B288" s="180" t="s">
        <v>989</v>
      </c>
      <c r="C288" s="170" t="s">
        <v>988</v>
      </c>
      <c r="D288" s="171">
        <f>F288/118*100</f>
        <v>0</v>
      </c>
      <c r="E288" s="185">
        <f>H288+(H288*$L$5)</f>
        <v>0</v>
      </c>
      <c r="F288" s="9">
        <f>IF(VALUE(RIGHT(ROUND(E288,0),1))=VALUE(0),ROUND(E288,0),IF(VALUE(RIGHT(ROUND(E288,0),1))&lt;=VALUE(5),FLOOR(E288,10),CEILING(E288,10)))</f>
        <v>0</v>
      </c>
      <c r="G288" s="171"/>
      <c r="H288" s="181"/>
      <c r="I288" s="172" t="e">
        <f>F288/H288*100-100</f>
        <v>#DIV/0!</v>
      </c>
      <c r="J288" s="183" t="e">
        <f>#REF!</f>
        <v>#REF!</v>
      </c>
      <c r="K288" s="183"/>
      <c r="L288" s="144"/>
      <c r="M288" s="144"/>
      <c r="N288" s="144"/>
      <c r="O288" s="144"/>
    </row>
    <row r="289" spans="1:15" ht="23.25" hidden="1" customHeight="1">
      <c r="A289" s="182" t="s">
        <v>1187</v>
      </c>
      <c r="B289" s="180" t="s">
        <v>1188</v>
      </c>
      <c r="C289" s="170"/>
      <c r="D289" s="171"/>
      <c r="E289" s="171"/>
      <c r="F289" s="171"/>
      <c r="G289" s="171"/>
      <c r="H289" s="181"/>
      <c r="I289" s="183"/>
      <c r="J289" s="183"/>
      <c r="K289" s="183"/>
      <c r="L289" s="144"/>
      <c r="M289" s="144"/>
      <c r="N289" s="144"/>
      <c r="O289" s="144"/>
    </row>
    <row r="290" spans="1:15" ht="14.25" hidden="1" customHeight="1">
      <c r="A290" s="182" t="s">
        <v>1189</v>
      </c>
      <c r="B290" s="180" t="s">
        <v>1190</v>
      </c>
      <c r="C290" s="170"/>
      <c r="D290" s="171"/>
      <c r="E290" s="171"/>
      <c r="F290" s="171"/>
      <c r="G290" s="171"/>
      <c r="H290" s="181"/>
      <c r="I290" s="183"/>
      <c r="J290" s="183"/>
      <c r="K290" s="183"/>
      <c r="L290" s="144"/>
      <c r="M290" s="144"/>
      <c r="N290" s="144"/>
      <c r="O290" s="144"/>
    </row>
    <row r="291" spans="1:15" ht="11.25" hidden="1" customHeight="1">
      <c r="A291" s="182"/>
      <c r="B291" s="180" t="s">
        <v>987</v>
      </c>
      <c r="C291" s="170" t="s">
        <v>988</v>
      </c>
      <c r="D291" s="171">
        <f>F291/118*100</f>
        <v>0</v>
      </c>
      <c r="E291" s="185">
        <f>H291+(H291*$L$5)</f>
        <v>0</v>
      </c>
      <c r="F291" s="9">
        <f>IF(VALUE(RIGHT(ROUND(E291,0),1))=VALUE(0),ROUND(E291,0),IF(VALUE(RIGHT(ROUND(E291,0),1))&lt;=VALUE(5),FLOOR(E291,10),CEILING(E291,10)))</f>
        <v>0</v>
      </c>
      <c r="G291" s="171"/>
      <c r="H291" s="181"/>
      <c r="I291" s="172" t="e">
        <f>F291/H291*100-100</f>
        <v>#DIV/0!</v>
      </c>
      <c r="J291" s="183" t="e">
        <f>#REF!</f>
        <v>#REF!</v>
      </c>
      <c r="K291" s="183"/>
      <c r="L291" s="144"/>
      <c r="M291" s="144"/>
      <c r="N291" s="144"/>
      <c r="O291" s="144"/>
    </row>
    <row r="292" spans="1:15" ht="12" hidden="1" customHeight="1">
      <c r="A292" s="182"/>
      <c r="B292" s="180" t="s">
        <v>989</v>
      </c>
      <c r="C292" s="170" t="s">
        <v>988</v>
      </c>
      <c r="D292" s="171">
        <f>F292/118*100</f>
        <v>0</v>
      </c>
      <c r="E292" s="185">
        <f>H292+(H292*$L$5)</f>
        <v>0</v>
      </c>
      <c r="F292" s="9">
        <f>IF(VALUE(RIGHT(ROUND(E292,0),1))=VALUE(0),ROUND(E292,0),IF(VALUE(RIGHT(ROUND(E292,0),1))&lt;=VALUE(5),FLOOR(E292,10),CEILING(E292,10)))</f>
        <v>0</v>
      </c>
      <c r="G292" s="171"/>
      <c r="H292" s="181"/>
      <c r="I292" s="172" t="e">
        <f>F292/H292*100-100</f>
        <v>#DIV/0!</v>
      </c>
      <c r="J292" s="183" t="e">
        <f>#REF!</f>
        <v>#REF!</v>
      </c>
      <c r="K292" s="183"/>
      <c r="L292" s="144"/>
      <c r="M292" s="144"/>
      <c r="N292" s="144"/>
      <c r="O292" s="144"/>
    </row>
    <row r="293" spans="1:15" ht="15" hidden="1" customHeight="1">
      <c r="A293" s="182" t="s">
        <v>1191</v>
      </c>
      <c r="B293" s="180" t="s">
        <v>1192</v>
      </c>
      <c r="C293" s="170"/>
      <c r="D293" s="171"/>
      <c r="E293" s="171"/>
      <c r="F293" s="171"/>
      <c r="G293" s="171"/>
      <c r="H293" s="181"/>
      <c r="I293" s="183"/>
      <c r="J293" s="183"/>
      <c r="K293" s="183"/>
      <c r="L293" s="144"/>
      <c r="M293" s="144"/>
      <c r="N293" s="144"/>
      <c r="O293" s="144"/>
    </row>
    <row r="294" spans="1:15" ht="15" hidden="1" customHeight="1">
      <c r="A294" s="182"/>
      <c r="B294" s="180" t="s">
        <v>987</v>
      </c>
      <c r="C294" s="170" t="s">
        <v>988</v>
      </c>
      <c r="D294" s="171">
        <f>F294/118*100</f>
        <v>0</v>
      </c>
      <c r="E294" s="185">
        <f>H294+(H294*$L$5)</f>
        <v>0</v>
      </c>
      <c r="F294" s="9">
        <f>IF(VALUE(RIGHT(ROUND(E294,0),1))=VALUE(0),ROUND(E294,0),IF(VALUE(RIGHT(ROUND(E294,0),1))&lt;=VALUE(5),FLOOR(E294,10),CEILING(E294,10)))</f>
        <v>0</v>
      </c>
      <c r="G294" s="171"/>
      <c r="H294" s="181"/>
      <c r="I294" s="172" t="e">
        <f>F294/H294*100-100</f>
        <v>#DIV/0!</v>
      </c>
      <c r="J294" s="183" t="e">
        <f>#REF!</f>
        <v>#REF!</v>
      </c>
      <c r="K294" s="183"/>
      <c r="L294" s="144"/>
      <c r="M294" s="144"/>
      <c r="N294" s="144"/>
      <c r="O294" s="144"/>
    </row>
    <row r="295" spans="1:15" ht="15" hidden="1" customHeight="1">
      <c r="A295" s="182"/>
      <c r="B295" s="180" t="s">
        <v>989</v>
      </c>
      <c r="C295" s="170" t="s">
        <v>988</v>
      </c>
      <c r="D295" s="171">
        <f>F295/118*100</f>
        <v>0</v>
      </c>
      <c r="E295" s="185">
        <f>H295+(H295*$L$5)</f>
        <v>0</v>
      </c>
      <c r="F295" s="9">
        <f>IF(VALUE(RIGHT(ROUND(E295,0),1))=VALUE(0),ROUND(E295,0),IF(VALUE(RIGHT(ROUND(E295,0),1))&lt;=VALUE(5),FLOOR(E295,10),CEILING(E295,10)))</f>
        <v>0</v>
      </c>
      <c r="G295" s="171"/>
      <c r="H295" s="181"/>
      <c r="I295" s="172" t="e">
        <f>F295/H295*100-100</f>
        <v>#DIV/0!</v>
      </c>
      <c r="J295" s="183" t="e">
        <f>#REF!</f>
        <v>#REF!</v>
      </c>
      <c r="K295" s="183"/>
      <c r="L295" s="144"/>
      <c r="M295" s="144"/>
      <c r="N295" s="144"/>
      <c r="O295" s="144"/>
    </row>
    <row r="296" spans="1:15" ht="12.75" hidden="1" customHeight="1">
      <c r="A296" s="182" t="s">
        <v>1193</v>
      </c>
      <c r="B296" s="180" t="s">
        <v>1194</v>
      </c>
      <c r="C296" s="170"/>
      <c r="D296" s="171"/>
      <c r="E296" s="171"/>
      <c r="F296" s="171"/>
      <c r="G296" s="171"/>
      <c r="H296" s="181"/>
      <c r="I296" s="183"/>
      <c r="J296" s="183"/>
      <c r="K296" s="183"/>
      <c r="L296" s="144"/>
      <c r="M296" s="144"/>
      <c r="N296" s="144"/>
      <c r="O296" s="144"/>
    </row>
    <row r="297" spans="1:15" ht="15" hidden="1" customHeight="1">
      <c r="A297" s="182" t="s">
        <v>1195</v>
      </c>
      <c r="B297" s="180" t="s">
        <v>1196</v>
      </c>
      <c r="C297" s="170"/>
      <c r="D297" s="171"/>
      <c r="E297" s="171"/>
      <c r="F297" s="171"/>
      <c r="G297" s="171"/>
      <c r="H297" s="181"/>
      <c r="I297" s="183"/>
      <c r="J297" s="183"/>
      <c r="K297" s="183"/>
      <c r="L297" s="144"/>
      <c r="M297" s="144"/>
      <c r="N297" s="144"/>
      <c r="O297" s="144"/>
    </row>
    <row r="298" spans="1:15" ht="11.25" hidden="1" customHeight="1">
      <c r="A298" s="182"/>
      <c r="B298" s="180" t="s">
        <v>987</v>
      </c>
      <c r="C298" s="170" t="s">
        <v>988</v>
      </c>
      <c r="D298" s="171">
        <f>F298/118*100</f>
        <v>0</v>
      </c>
      <c r="E298" s="185">
        <f>H298+(H298*$L$5)</f>
        <v>0</v>
      </c>
      <c r="F298" s="9">
        <f>IF(VALUE(RIGHT(ROUND(E298,0),1))=VALUE(0),ROUND(E298,0),IF(VALUE(RIGHT(ROUND(E298,0),1))&lt;=VALUE(5),FLOOR(E298,10),CEILING(E298,10)))</f>
        <v>0</v>
      </c>
      <c r="G298" s="171"/>
      <c r="H298" s="181"/>
      <c r="I298" s="172" t="e">
        <f>F298/H298*100-100</f>
        <v>#DIV/0!</v>
      </c>
      <c r="J298" s="183" t="e">
        <f>#REF!</f>
        <v>#REF!</v>
      </c>
      <c r="K298" s="183"/>
      <c r="L298" s="144"/>
      <c r="M298" s="144"/>
      <c r="N298" s="144"/>
      <c r="O298" s="144"/>
    </row>
    <row r="299" spans="1:15" ht="10.5" hidden="1" customHeight="1">
      <c r="A299" s="182"/>
      <c r="B299" s="180" t="s">
        <v>989</v>
      </c>
      <c r="C299" s="170" t="s">
        <v>988</v>
      </c>
      <c r="D299" s="171">
        <f>F299/118*100</f>
        <v>0</v>
      </c>
      <c r="E299" s="185">
        <f>H299+(H299*$L$5)</f>
        <v>0</v>
      </c>
      <c r="F299" s="9">
        <f>IF(VALUE(RIGHT(ROUND(E299,0),1))=VALUE(0),ROUND(E299,0),IF(VALUE(RIGHT(ROUND(E299,0),1))&lt;=VALUE(5),FLOOR(E299,10),CEILING(E299,10)))</f>
        <v>0</v>
      </c>
      <c r="G299" s="171"/>
      <c r="H299" s="181"/>
      <c r="I299" s="172" t="e">
        <f>F299/H299*100-100</f>
        <v>#DIV/0!</v>
      </c>
      <c r="J299" s="183" t="e">
        <f>#REF!</f>
        <v>#REF!</v>
      </c>
      <c r="K299" s="183"/>
      <c r="L299" s="144"/>
      <c r="M299" s="144"/>
      <c r="N299" s="144"/>
      <c r="O299" s="144"/>
    </row>
    <row r="300" spans="1:15" ht="1.5" hidden="1" customHeight="1">
      <c r="A300" s="182" t="s">
        <v>1197</v>
      </c>
      <c r="B300" s="180" t="s">
        <v>1198</v>
      </c>
      <c r="C300" s="170"/>
      <c r="D300" s="171"/>
      <c r="E300" s="171"/>
      <c r="F300" s="171"/>
      <c r="G300" s="171"/>
      <c r="H300" s="181"/>
      <c r="I300" s="183"/>
      <c r="J300" s="183"/>
      <c r="K300" s="183"/>
      <c r="L300" s="144"/>
      <c r="M300" s="144"/>
      <c r="N300" s="144"/>
      <c r="O300" s="144"/>
    </row>
    <row r="301" spans="1:15" ht="15" hidden="1" customHeight="1">
      <c r="A301" s="182"/>
      <c r="B301" s="180" t="s">
        <v>987</v>
      </c>
      <c r="C301" s="170" t="s">
        <v>988</v>
      </c>
      <c r="D301" s="171">
        <f>F301/118*100</f>
        <v>0</v>
      </c>
      <c r="E301" s="185">
        <f>H301+(H301*$L$5)</f>
        <v>0</v>
      </c>
      <c r="F301" s="9">
        <f>IF(VALUE(RIGHT(ROUND(E301,0),1))=VALUE(0),ROUND(E301,0),IF(VALUE(RIGHT(ROUND(E301,0),1))&lt;=VALUE(5),FLOOR(E301,10),CEILING(E301,10)))</f>
        <v>0</v>
      </c>
      <c r="G301" s="171"/>
      <c r="H301" s="181"/>
      <c r="I301" s="172" t="e">
        <f>F301/H301*100-100</f>
        <v>#DIV/0!</v>
      </c>
      <c r="J301" s="183" t="e">
        <f>#REF!</f>
        <v>#REF!</v>
      </c>
      <c r="K301" s="183"/>
      <c r="L301" s="144"/>
      <c r="M301" s="144"/>
      <c r="N301" s="144"/>
      <c r="O301" s="144"/>
    </row>
    <row r="302" spans="1:15" ht="15" hidden="1" customHeight="1">
      <c r="A302" s="182"/>
      <c r="B302" s="180" t="s">
        <v>989</v>
      </c>
      <c r="C302" s="170" t="s">
        <v>988</v>
      </c>
      <c r="D302" s="171">
        <f>F302/118*100</f>
        <v>0</v>
      </c>
      <c r="E302" s="185">
        <f>H302+(H302*$L$5)</f>
        <v>0</v>
      </c>
      <c r="F302" s="9">
        <f>IF(VALUE(RIGHT(ROUND(E302,0),1))=VALUE(0),ROUND(E302,0),IF(VALUE(RIGHT(ROUND(E302,0),1))&lt;=VALUE(5),FLOOR(E302,10),CEILING(E302,10)))</f>
        <v>0</v>
      </c>
      <c r="G302" s="171"/>
      <c r="H302" s="181"/>
      <c r="I302" s="172" t="e">
        <f>F302/H302*100-100</f>
        <v>#DIV/0!</v>
      </c>
      <c r="J302" s="183" t="e">
        <f>#REF!</f>
        <v>#REF!</v>
      </c>
      <c r="K302" s="183"/>
      <c r="L302" s="144"/>
      <c r="M302" s="144"/>
      <c r="N302" s="144"/>
      <c r="O302" s="144"/>
    </row>
    <row r="303" spans="1:15" ht="23.25" hidden="1" customHeight="1">
      <c r="A303" s="182" t="s">
        <v>1199</v>
      </c>
      <c r="B303" s="180" t="s">
        <v>1200</v>
      </c>
      <c r="C303" s="170"/>
      <c r="D303" s="171"/>
      <c r="E303" s="171"/>
      <c r="F303" s="171"/>
      <c r="G303" s="171"/>
      <c r="H303" s="181"/>
      <c r="I303" s="183"/>
      <c r="J303" s="183"/>
      <c r="K303" s="183"/>
      <c r="L303" s="144"/>
      <c r="M303" s="144"/>
      <c r="N303" s="144"/>
      <c r="O303" s="144"/>
    </row>
    <row r="304" spans="1:15" ht="12.75" hidden="1" customHeight="1">
      <c r="A304" s="182"/>
      <c r="B304" s="180" t="s">
        <v>987</v>
      </c>
      <c r="C304" s="170" t="s">
        <v>988</v>
      </c>
      <c r="D304" s="171">
        <f>F304/118*100</f>
        <v>0</v>
      </c>
      <c r="E304" s="185">
        <f>H304+(H304*$L$5)</f>
        <v>0</v>
      </c>
      <c r="F304" s="9">
        <f>IF(VALUE(RIGHT(ROUND(E304,0),1))=VALUE(0),ROUND(E304,0),IF(VALUE(RIGHT(ROUND(E304,0),1))&lt;=VALUE(5),FLOOR(E304,10),CEILING(E304,10)))</f>
        <v>0</v>
      </c>
      <c r="G304" s="171"/>
      <c r="H304" s="181"/>
      <c r="I304" s="172" t="e">
        <f>F304/H304*100-100</f>
        <v>#DIV/0!</v>
      </c>
      <c r="J304" s="183" t="e">
        <f>#REF!</f>
        <v>#REF!</v>
      </c>
      <c r="K304" s="183"/>
      <c r="L304" s="144"/>
      <c r="M304" s="144"/>
      <c r="N304" s="144"/>
      <c r="O304" s="144"/>
    </row>
    <row r="305" spans="1:15" ht="10.5" hidden="1" customHeight="1">
      <c r="A305" s="182"/>
      <c r="B305" s="180" t="s">
        <v>989</v>
      </c>
      <c r="C305" s="170" t="s">
        <v>988</v>
      </c>
      <c r="D305" s="171">
        <f>F305/118*100</f>
        <v>0</v>
      </c>
      <c r="E305" s="185">
        <f>H305+(H305*$L$5)</f>
        <v>0</v>
      </c>
      <c r="F305" s="9">
        <f>IF(VALUE(RIGHT(ROUND(E305,0),1))=VALUE(0),ROUND(E305,0),IF(VALUE(RIGHT(ROUND(E305,0),1))&lt;=VALUE(5),FLOOR(E305,10),CEILING(E305,10)))</f>
        <v>0</v>
      </c>
      <c r="G305" s="171"/>
      <c r="H305" s="181"/>
      <c r="I305" s="172" t="e">
        <f>F305/H305*100-100</f>
        <v>#DIV/0!</v>
      </c>
      <c r="J305" s="183" t="e">
        <f>#REF!</f>
        <v>#REF!</v>
      </c>
      <c r="K305" s="183"/>
      <c r="L305" s="144"/>
      <c r="M305" s="144"/>
      <c r="N305" s="144"/>
      <c r="O305" s="144"/>
    </row>
    <row r="306" spans="1:15" ht="15" hidden="1" customHeight="1">
      <c r="A306" s="182" t="s">
        <v>1201</v>
      </c>
      <c r="B306" s="180" t="s">
        <v>1202</v>
      </c>
      <c r="C306" s="170"/>
      <c r="D306" s="171"/>
      <c r="E306" s="171"/>
      <c r="F306" s="171"/>
      <c r="G306" s="171"/>
      <c r="H306" s="181"/>
      <c r="I306" s="183"/>
      <c r="J306" s="183"/>
      <c r="K306" s="183"/>
      <c r="L306" s="144"/>
      <c r="M306" s="144"/>
      <c r="N306" s="144"/>
      <c r="O306" s="144"/>
    </row>
    <row r="307" spans="1:15" ht="11.25" hidden="1" customHeight="1">
      <c r="A307" s="182"/>
      <c r="B307" s="180" t="s">
        <v>987</v>
      </c>
      <c r="C307" s="170" t="s">
        <v>988</v>
      </c>
      <c r="D307" s="171">
        <f>F307/118*100</f>
        <v>0</v>
      </c>
      <c r="E307" s="185">
        <f>H307+(H307*$L$5)</f>
        <v>0</v>
      </c>
      <c r="F307" s="9">
        <f>IF(VALUE(RIGHT(ROUND(E307,0),1))=VALUE(0),ROUND(E307,0),IF(VALUE(RIGHT(ROUND(E307,0),1))&lt;=VALUE(5),FLOOR(E307,10),CEILING(E307,10)))</f>
        <v>0</v>
      </c>
      <c r="G307" s="171"/>
      <c r="H307" s="181"/>
      <c r="I307" s="172" t="e">
        <f>F307/H307*100-100</f>
        <v>#DIV/0!</v>
      </c>
      <c r="J307" s="183" t="e">
        <f>#REF!</f>
        <v>#REF!</v>
      </c>
      <c r="K307" s="183"/>
      <c r="L307" s="144"/>
      <c r="M307" s="144"/>
      <c r="N307" s="144"/>
      <c r="O307" s="144"/>
    </row>
    <row r="308" spans="1:15" ht="12" hidden="1" customHeight="1">
      <c r="A308" s="182"/>
      <c r="B308" s="180" t="s">
        <v>989</v>
      </c>
      <c r="C308" s="170" t="s">
        <v>988</v>
      </c>
      <c r="D308" s="171">
        <f>F308/118*100</f>
        <v>0</v>
      </c>
      <c r="E308" s="185">
        <f>H308+(H308*$L$5)</f>
        <v>0</v>
      </c>
      <c r="F308" s="9">
        <f>IF(VALUE(RIGHT(ROUND(E308,0),1))=VALUE(0),ROUND(E308,0),IF(VALUE(RIGHT(ROUND(E308,0),1))&lt;=VALUE(5),FLOOR(E308,10),CEILING(E308,10)))</f>
        <v>0</v>
      </c>
      <c r="G308" s="171"/>
      <c r="H308" s="181"/>
      <c r="I308" s="172" t="e">
        <f>F308/H308*100-100</f>
        <v>#DIV/0!</v>
      </c>
      <c r="J308" s="183" t="e">
        <f>#REF!</f>
        <v>#REF!</v>
      </c>
      <c r="K308" s="183"/>
      <c r="L308" s="144"/>
      <c r="M308" s="144"/>
      <c r="N308" s="144"/>
      <c r="O308" s="144"/>
    </row>
    <row r="309" spans="1:15" ht="15" hidden="1" customHeight="1">
      <c r="A309" s="182" t="s">
        <v>1203</v>
      </c>
      <c r="B309" s="180" t="s">
        <v>1204</v>
      </c>
      <c r="C309" s="170"/>
      <c r="D309" s="171"/>
      <c r="E309" s="171"/>
      <c r="F309" s="171"/>
      <c r="G309" s="171"/>
      <c r="H309" s="181"/>
      <c r="I309" s="183"/>
      <c r="J309" s="183"/>
      <c r="K309" s="183"/>
      <c r="L309" s="144"/>
      <c r="M309" s="144"/>
      <c r="N309" s="144"/>
      <c r="O309" s="144"/>
    </row>
    <row r="310" spans="1:15" ht="15" hidden="1" customHeight="1">
      <c r="A310" s="182"/>
      <c r="B310" s="180" t="s">
        <v>987</v>
      </c>
      <c r="C310" s="170" t="s">
        <v>988</v>
      </c>
      <c r="D310" s="171">
        <f>F310/118*100</f>
        <v>0</v>
      </c>
      <c r="E310" s="185">
        <f>H310+(H310*$L$5)</f>
        <v>0</v>
      </c>
      <c r="F310" s="9">
        <f>IF(VALUE(RIGHT(ROUND(E310,0),1))=VALUE(0),ROUND(E310,0),IF(VALUE(RIGHT(ROUND(E310,0),1))&lt;=VALUE(5),FLOOR(E310,10),CEILING(E310,10)))</f>
        <v>0</v>
      </c>
      <c r="G310" s="171"/>
      <c r="H310" s="181"/>
      <c r="I310" s="172" t="e">
        <f>F310/H310*100-100</f>
        <v>#DIV/0!</v>
      </c>
      <c r="J310" s="183" t="e">
        <f>#REF!</f>
        <v>#REF!</v>
      </c>
      <c r="K310" s="183"/>
      <c r="L310" s="144"/>
      <c r="M310" s="144"/>
      <c r="N310" s="144"/>
      <c r="O310" s="144"/>
    </row>
    <row r="311" spans="1:15" ht="15" hidden="1" customHeight="1">
      <c r="A311" s="182"/>
      <c r="B311" s="180" t="s">
        <v>989</v>
      </c>
      <c r="C311" s="170" t="s">
        <v>988</v>
      </c>
      <c r="D311" s="171">
        <f>F311/118*100</f>
        <v>0</v>
      </c>
      <c r="E311" s="185">
        <f>H311+(H311*$L$5)</f>
        <v>0</v>
      </c>
      <c r="F311" s="9">
        <f>IF(VALUE(RIGHT(ROUND(E311,0),1))=VALUE(0),ROUND(E311,0),IF(VALUE(RIGHT(ROUND(E311,0),1))&lt;=VALUE(5),FLOOR(E311,10),CEILING(E311,10)))</f>
        <v>0</v>
      </c>
      <c r="G311" s="171"/>
      <c r="H311" s="181"/>
      <c r="I311" s="172" t="e">
        <f>F311/H311*100-100</f>
        <v>#DIV/0!</v>
      </c>
      <c r="J311" s="183" t="e">
        <f>#REF!</f>
        <v>#REF!</v>
      </c>
      <c r="K311" s="183"/>
      <c r="L311" s="144"/>
      <c r="M311" s="144"/>
      <c r="N311" s="144"/>
      <c r="O311" s="144"/>
    </row>
    <row r="312" spans="1:15" ht="11.25" hidden="1" customHeight="1">
      <c r="A312" s="182" t="s">
        <v>1205</v>
      </c>
      <c r="B312" s="180" t="s">
        <v>1206</v>
      </c>
      <c r="C312" s="170"/>
      <c r="D312" s="171"/>
      <c r="E312" s="171"/>
      <c r="F312" s="171"/>
      <c r="G312" s="171"/>
      <c r="H312" s="181"/>
      <c r="I312" s="183"/>
      <c r="J312" s="183"/>
      <c r="K312" s="183"/>
      <c r="L312" s="144"/>
      <c r="M312" s="144"/>
      <c r="N312" s="144"/>
      <c r="O312" s="144"/>
    </row>
    <row r="313" spans="1:15" ht="10.5" hidden="1" customHeight="1">
      <c r="A313" s="182"/>
      <c r="B313" s="180" t="s">
        <v>987</v>
      </c>
      <c r="C313" s="170" t="s">
        <v>988</v>
      </c>
      <c r="D313" s="171">
        <f>F313/118*100</f>
        <v>0</v>
      </c>
      <c r="E313" s="185">
        <f>H313+(H313*$L$5)</f>
        <v>0</v>
      </c>
      <c r="F313" s="9">
        <f>IF(VALUE(RIGHT(ROUND(E313,0),1))=VALUE(0),ROUND(E313,0),IF(VALUE(RIGHT(ROUND(E313,0),1))&lt;=VALUE(5),FLOOR(E313,10),CEILING(E313,10)))</f>
        <v>0</v>
      </c>
      <c r="G313" s="171"/>
      <c r="H313" s="181"/>
      <c r="I313" s="172" t="e">
        <f>F313/H313*100-100</f>
        <v>#DIV/0!</v>
      </c>
      <c r="J313" s="183" t="e">
        <f>#REF!</f>
        <v>#REF!</v>
      </c>
      <c r="K313" s="183"/>
      <c r="L313" s="144"/>
      <c r="M313" s="144"/>
      <c r="N313" s="144"/>
      <c r="O313" s="144"/>
    </row>
    <row r="314" spans="1:15" ht="12.75" hidden="1" customHeight="1">
      <c r="A314" s="182"/>
      <c r="B314" s="180" t="s">
        <v>989</v>
      </c>
      <c r="C314" s="170" t="s">
        <v>988</v>
      </c>
      <c r="D314" s="171">
        <f>F314/118*100</f>
        <v>0</v>
      </c>
      <c r="E314" s="185">
        <f>H314+(H314*$L$5)</f>
        <v>0</v>
      </c>
      <c r="F314" s="9">
        <f>IF(VALUE(RIGHT(ROUND(E314,0),1))=VALUE(0),ROUND(E314,0),IF(VALUE(RIGHT(ROUND(E314,0),1))&lt;=VALUE(5),FLOOR(E314,10),CEILING(E314,10)))</f>
        <v>0</v>
      </c>
      <c r="G314" s="171"/>
      <c r="H314" s="181"/>
      <c r="I314" s="172" t="e">
        <f>F314/H314*100-100</f>
        <v>#DIV/0!</v>
      </c>
      <c r="J314" s="183" t="e">
        <f>#REF!</f>
        <v>#REF!</v>
      </c>
      <c r="K314" s="183"/>
      <c r="L314" s="144"/>
      <c r="M314" s="144"/>
      <c r="N314" s="144"/>
      <c r="O314" s="144"/>
    </row>
    <row r="315" spans="1:15" ht="13.5" hidden="1" customHeight="1">
      <c r="A315" s="182" t="s">
        <v>1207</v>
      </c>
      <c r="B315" s="180" t="s">
        <v>1208</v>
      </c>
      <c r="C315" s="170"/>
      <c r="D315" s="171"/>
      <c r="E315" s="171"/>
      <c r="F315" s="171"/>
      <c r="G315" s="171"/>
      <c r="H315" s="181"/>
      <c r="I315" s="183"/>
      <c r="J315" s="183"/>
      <c r="K315" s="183"/>
      <c r="L315" s="144"/>
      <c r="M315" s="144"/>
      <c r="N315" s="144"/>
      <c r="O315" s="144"/>
    </row>
    <row r="316" spans="1:15" ht="15" hidden="1" customHeight="1">
      <c r="A316" s="182"/>
      <c r="B316" s="180" t="s">
        <v>987</v>
      </c>
      <c r="C316" s="170" t="s">
        <v>988</v>
      </c>
      <c r="D316" s="171">
        <f>F316/118*100</f>
        <v>0</v>
      </c>
      <c r="E316" s="185">
        <f>H316+(H316*$L$5)</f>
        <v>0</v>
      </c>
      <c r="F316" s="9">
        <f>IF(VALUE(RIGHT(ROUND(E316,0),1))=VALUE(0),ROUND(E316,0),IF(VALUE(RIGHT(ROUND(E316,0),1))&lt;=VALUE(5),FLOOR(E316,10),CEILING(E316,10)))</f>
        <v>0</v>
      </c>
      <c r="G316" s="171"/>
      <c r="H316" s="181"/>
      <c r="I316" s="172" t="e">
        <f>F316/H316*100-100</f>
        <v>#DIV/0!</v>
      </c>
      <c r="J316" s="183" t="e">
        <f>#REF!</f>
        <v>#REF!</v>
      </c>
      <c r="K316" s="183"/>
      <c r="L316" s="144"/>
      <c r="M316" s="144"/>
      <c r="N316" s="144"/>
      <c r="O316" s="144"/>
    </row>
    <row r="317" spans="1:15" ht="15" hidden="1" customHeight="1">
      <c r="A317" s="182"/>
      <c r="B317" s="180" t="s">
        <v>989</v>
      </c>
      <c r="C317" s="170" t="s">
        <v>988</v>
      </c>
      <c r="D317" s="171">
        <f>F317/118*100</f>
        <v>0</v>
      </c>
      <c r="E317" s="185">
        <f>H317+(H317*$L$5)</f>
        <v>0</v>
      </c>
      <c r="F317" s="9">
        <f>IF(VALUE(RIGHT(ROUND(E317,0),1))=VALUE(0),ROUND(E317,0),IF(VALUE(RIGHT(ROUND(E317,0),1))&lt;=VALUE(5),FLOOR(E317,10),CEILING(E317,10)))</f>
        <v>0</v>
      </c>
      <c r="G317" s="171"/>
      <c r="H317" s="181"/>
      <c r="I317" s="172" t="e">
        <f>F317/H317*100-100</f>
        <v>#DIV/0!</v>
      </c>
      <c r="J317" s="183" t="e">
        <f>#REF!</f>
        <v>#REF!</v>
      </c>
      <c r="K317" s="183"/>
      <c r="L317" s="144"/>
      <c r="M317" s="144"/>
      <c r="N317" s="144"/>
      <c r="O317" s="144"/>
    </row>
    <row r="318" spans="1:15" ht="12.75" hidden="1" customHeight="1">
      <c r="A318" s="182" t="s">
        <v>1209</v>
      </c>
      <c r="B318" s="180" t="s">
        <v>1210</v>
      </c>
      <c r="C318" s="170"/>
      <c r="D318" s="171"/>
      <c r="E318" s="171"/>
      <c r="F318" s="171"/>
      <c r="G318" s="171"/>
      <c r="H318" s="181"/>
      <c r="I318" s="183"/>
      <c r="J318" s="183"/>
      <c r="K318" s="183"/>
      <c r="L318" s="144"/>
      <c r="M318" s="144"/>
      <c r="N318" s="144"/>
      <c r="O318" s="144"/>
    </row>
    <row r="319" spans="1:15" ht="15" hidden="1" customHeight="1">
      <c r="A319" s="182"/>
      <c r="B319" s="180" t="s">
        <v>987</v>
      </c>
      <c r="C319" s="170" t="s">
        <v>988</v>
      </c>
      <c r="D319" s="171">
        <f>F319/118*100</f>
        <v>0</v>
      </c>
      <c r="E319" s="185">
        <f>H319+(H319*$L$5)</f>
        <v>0</v>
      </c>
      <c r="F319" s="9">
        <f>IF(VALUE(RIGHT(ROUND(E319,0),1))=VALUE(0),ROUND(E319,0),IF(VALUE(RIGHT(ROUND(E319,0),1))&lt;=VALUE(5),FLOOR(E319,10),CEILING(E319,10)))</f>
        <v>0</v>
      </c>
      <c r="G319" s="171"/>
      <c r="H319" s="181"/>
      <c r="I319" s="172" t="e">
        <f>F319/H319*100-100</f>
        <v>#DIV/0!</v>
      </c>
      <c r="J319" s="183" t="e">
        <f>#REF!</f>
        <v>#REF!</v>
      </c>
      <c r="K319" s="183"/>
      <c r="L319" s="144"/>
      <c r="M319" s="144"/>
      <c r="N319" s="144"/>
      <c r="O319" s="144"/>
    </row>
    <row r="320" spans="1:15" ht="15" hidden="1" customHeight="1">
      <c r="A320" s="182"/>
      <c r="B320" s="180" t="s">
        <v>989</v>
      </c>
      <c r="C320" s="170" t="s">
        <v>988</v>
      </c>
      <c r="D320" s="171">
        <f>F320/118*100</f>
        <v>0</v>
      </c>
      <c r="E320" s="185">
        <f>H320+(H320*$L$5)</f>
        <v>0</v>
      </c>
      <c r="F320" s="9">
        <f>IF(VALUE(RIGHT(ROUND(E320,0),1))=VALUE(0),ROUND(E320,0),IF(VALUE(RIGHT(ROUND(E320,0),1))&lt;=VALUE(5),FLOOR(E320,10),CEILING(E320,10)))</f>
        <v>0</v>
      </c>
      <c r="G320" s="171"/>
      <c r="H320" s="181"/>
      <c r="I320" s="172" t="e">
        <f>F320/H320*100-100</f>
        <v>#DIV/0!</v>
      </c>
      <c r="J320" s="183" t="e">
        <f>#REF!</f>
        <v>#REF!</v>
      </c>
      <c r="K320" s="183"/>
      <c r="L320" s="144"/>
      <c r="M320" s="144"/>
      <c r="N320" s="144"/>
      <c r="O320" s="144"/>
    </row>
    <row r="321" spans="1:15" ht="15" hidden="1" customHeight="1">
      <c r="A321" s="182" t="s">
        <v>1211</v>
      </c>
      <c r="B321" s="180" t="s">
        <v>1212</v>
      </c>
      <c r="C321" s="170"/>
      <c r="D321" s="171"/>
      <c r="E321" s="171"/>
      <c r="F321" s="171"/>
      <c r="G321" s="171"/>
      <c r="H321" s="181"/>
      <c r="I321" s="183"/>
      <c r="J321" s="183"/>
      <c r="K321" s="183"/>
      <c r="L321" s="144"/>
      <c r="M321" s="144"/>
      <c r="N321" s="144"/>
      <c r="O321" s="144"/>
    </row>
    <row r="322" spans="1:15" ht="13.5" hidden="1" customHeight="1">
      <c r="A322" s="182" t="s">
        <v>1213</v>
      </c>
      <c r="B322" s="180" t="s">
        <v>1214</v>
      </c>
      <c r="C322" s="170"/>
      <c r="D322" s="171"/>
      <c r="E322" s="171"/>
      <c r="F322" s="171"/>
      <c r="G322" s="171"/>
      <c r="H322" s="181"/>
      <c r="I322" s="183"/>
      <c r="J322" s="183"/>
      <c r="K322" s="183"/>
      <c r="L322" s="144"/>
      <c r="M322" s="144"/>
      <c r="N322" s="144"/>
      <c r="O322" s="144"/>
    </row>
    <row r="323" spans="1:15" ht="15" hidden="1" customHeight="1">
      <c r="A323" s="182"/>
      <c r="B323" s="180" t="s">
        <v>987</v>
      </c>
      <c r="C323" s="170" t="s">
        <v>988</v>
      </c>
      <c r="D323" s="171">
        <f>F323/118*100</f>
        <v>0</v>
      </c>
      <c r="E323" s="185">
        <f>H323+(H323*$L$5)</f>
        <v>0</v>
      </c>
      <c r="F323" s="9">
        <f>IF(VALUE(RIGHT(ROUND(E323,0),1))=VALUE(0),ROUND(E323,0),IF(VALUE(RIGHT(ROUND(E323,0),1))&lt;=VALUE(5),FLOOR(E323,10),CEILING(E323,10)))</f>
        <v>0</v>
      </c>
      <c r="G323" s="171"/>
      <c r="H323" s="181"/>
      <c r="I323" s="172" t="e">
        <f>F323/H323*100-100</f>
        <v>#DIV/0!</v>
      </c>
      <c r="J323" s="183" t="e">
        <f>#REF!</f>
        <v>#REF!</v>
      </c>
      <c r="K323" s="183"/>
      <c r="L323" s="144"/>
      <c r="M323" s="144"/>
      <c r="N323" s="144"/>
      <c r="O323" s="144"/>
    </row>
    <row r="324" spans="1:15" ht="15" hidden="1" customHeight="1">
      <c r="A324" s="182"/>
      <c r="B324" s="180" t="s">
        <v>989</v>
      </c>
      <c r="C324" s="170" t="s">
        <v>988</v>
      </c>
      <c r="D324" s="171">
        <f>F324/118*100</f>
        <v>0</v>
      </c>
      <c r="E324" s="185">
        <f>H324+(H324*$L$5)</f>
        <v>0</v>
      </c>
      <c r="F324" s="9">
        <f>IF(VALUE(RIGHT(ROUND(E324,0),1))=VALUE(0),ROUND(E324,0),IF(VALUE(RIGHT(ROUND(E324,0),1))&lt;=VALUE(5),FLOOR(E324,10),CEILING(E324,10)))</f>
        <v>0</v>
      </c>
      <c r="G324" s="171"/>
      <c r="H324" s="181"/>
      <c r="I324" s="172" t="e">
        <f>F324/H324*100-100</f>
        <v>#DIV/0!</v>
      </c>
      <c r="J324" s="183" t="e">
        <f>#REF!</f>
        <v>#REF!</v>
      </c>
      <c r="K324" s="183"/>
      <c r="L324" s="144"/>
      <c r="M324" s="144"/>
      <c r="N324" s="144"/>
      <c r="O324" s="144"/>
    </row>
    <row r="325" spans="1:15" ht="23.25" hidden="1" customHeight="1">
      <c r="A325" s="182" t="s">
        <v>1215</v>
      </c>
      <c r="B325" s="180" t="s">
        <v>1216</v>
      </c>
      <c r="C325" s="170"/>
      <c r="D325" s="171"/>
      <c r="E325" s="171"/>
      <c r="F325" s="171"/>
      <c r="G325" s="171"/>
      <c r="H325" s="181"/>
      <c r="I325" s="183"/>
      <c r="J325" s="183"/>
      <c r="K325" s="183"/>
      <c r="L325" s="144"/>
      <c r="M325" s="144"/>
      <c r="N325" s="144"/>
      <c r="O325" s="144"/>
    </row>
    <row r="326" spans="1:15" ht="12" hidden="1" customHeight="1">
      <c r="A326" s="182"/>
      <c r="B326" s="180" t="s">
        <v>987</v>
      </c>
      <c r="C326" s="170" t="s">
        <v>988</v>
      </c>
      <c r="D326" s="171">
        <f>F326/118*100</f>
        <v>0</v>
      </c>
      <c r="E326" s="185">
        <f>H326+(H326*$L$5)</f>
        <v>0</v>
      </c>
      <c r="F326" s="9">
        <f>IF(VALUE(RIGHT(ROUND(E326,0),1))=VALUE(0),ROUND(E326,0),IF(VALUE(RIGHT(ROUND(E326,0),1))&lt;=VALUE(5),FLOOR(E326,10),CEILING(E326,10)))</f>
        <v>0</v>
      </c>
      <c r="G326" s="171"/>
      <c r="H326" s="181"/>
      <c r="I326" s="172" t="e">
        <f>F326/H326*100-100</f>
        <v>#DIV/0!</v>
      </c>
      <c r="J326" s="183" t="e">
        <f>#REF!</f>
        <v>#REF!</v>
      </c>
      <c r="K326" s="183"/>
      <c r="L326" s="144"/>
      <c r="M326" s="144"/>
      <c r="N326" s="144"/>
      <c r="O326" s="144"/>
    </row>
    <row r="327" spans="1:15" ht="15" hidden="1" customHeight="1">
      <c r="A327" s="182"/>
      <c r="B327" s="180" t="s">
        <v>989</v>
      </c>
      <c r="C327" s="170" t="s">
        <v>988</v>
      </c>
      <c r="D327" s="171">
        <f>F327/118*100</f>
        <v>0</v>
      </c>
      <c r="E327" s="185">
        <f>H327+(H327*$L$5)</f>
        <v>0</v>
      </c>
      <c r="F327" s="9">
        <f>IF(VALUE(RIGHT(ROUND(E327,0),1))=VALUE(0),ROUND(E327,0),IF(VALUE(RIGHT(ROUND(E327,0),1))&lt;=VALUE(5),FLOOR(E327,10),CEILING(E327,10)))</f>
        <v>0</v>
      </c>
      <c r="G327" s="171"/>
      <c r="H327" s="181"/>
      <c r="I327" s="172" t="e">
        <f>F327/H327*100-100</f>
        <v>#DIV/0!</v>
      </c>
      <c r="J327" s="183" t="e">
        <f>#REF!</f>
        <v>#REF!</v>
      </c>
      <c r="K327" s="183"/>
      <c r="L327" s="144"/>
      <c r="M327" s="144"/>
      <c r="N327" s="144"/>
      <c r="O327" s="144"/>
    </row>
    <row r="328" spans="1:15" ht="15" hidden="1" customHeight="1">
      <c r="A328" s="182" t="s">
        <v>1217</v>
      </c>
      <c r="B328" s="180" t="s">
        <v>1218</v>
      </c>
      <c r="C328" s="170"/>
      <c r="D328" s="171"/>
      <c r="E328" s="185"/>
      <c r="F328" s="9"/>
      <c r="G328" s="171"/>
      <c r="H328" s="181"/>
      <c r="I328" s="172"/>
      <c r="J328" s="183"/>
      <c r="K328" s="183"/>
      <c r="L328" s="144"/>
      <c r="M328" s="144"/>
      <c r="N328" s="144"/>
      <c r="O328" s="144"/>
    </row>
    <row r="329" spans="1:15" ht="13.5" hidden="1" customHeight="1">
      <c r="A329" s="182" t="s">
        <v>1219</v>
      </c>
      <c r="B329" s="180" t="s">
        <v>1220</v>
      </c>
      <c r="C329" s="170"/>
      <c r="D329" s="171"/>
      <c r="E329" s="185"/>
      <c r="F329" s="9"/>
      <c r="G329" s="171"/>
      <c r="H329" s="181"/>
      <c r="I329" s="172"/>
      <c r="J329" s="183"/>
      <c r="K329" s="183"/>
      <c r="L329" s="144"/>
      <c r="M329" s="144"/>
      <c r="N329" s="144"/>
      <c r="O329" s="144"/>
    </row>
    <row r="330" spans="1:15" ht="15" hidden="1" customHeight="1">
      <c r="A330" s="182"/>
      <c r="B330" s="180" t="s">
        <v>987</v>
      </c>
      <c r="C330" s="170" t="s">
        <v>988</v>
      </c>
      <c r="D330" s="171"/>
      <c r="E330" s="185"/>
      <c r="F330" s="9"/>
      <c r="G330" s="171"/>
      <c r="H330" s="181"/>
      <c r="I330" s="172"/>
      <c r="J330" s="183"/>
      <c r="K330" s="183"/>
      <c r="L330" s="144"/>
      <c r="M330" s="144"/>
      <c r="N330" s="144"/>
      <c r="O330" s="144"/>
    </row>
    <row r="331" spans="1:15" ht="15" hidden="1" customHeight="1">
      <c r="A331" s="182"/>
      <c r="B331" s="180" t="s">
        <v>989</v>
      </c>
      <c r="C331" s="170" t="s">
        <v>988</v>
      </c>
      <c r="D331" s="171"/>
      <c r="E331" s="185"/>
      <c r="F331" s="9"/>
      <c r="G331" s="171"/>
      <c r="H331" s="181"/>
      <c r="I331" s="172"/>
      <c r="J331" s="183"/>
      <c r="K331" s="183"/>
      <c r="L331" s="144"/>
      <c r="M331" s="144"/>
      <c r="N331" s="144"/>
      <c r="O331" s="144"/>
    </row>
    <row r="332" spans="1:15" ht="13.5" hidden="1" customHeight="1">
      <c r="A332" s="182" t="s">
        <v>1221</v>
      </c>
      <c r="B332" s="180" t="s">
        <v>1222</v>
      </c>
      <c r="C332" s="170"/>
      <c r="D332" s="171"/>
      <c r="E332" s="171"/>
      <c r="F332" s="171"/>
      <c r="G332" s="171"/>
      <c r="H332" s="181"/>
      <c r="I332" s="183"/>
      <c r="J332" s="183"/>
      <c r="K332" s="183"/>
      <c r="L332" s="144"/>
      <c r="M332" s="144"/>
      <c r="N332" s="144"/>
      <c r="O332" s="144"/>
    </row>
    <row r="333" spans="1:15" ht="15.75" hidden="1" customHeight="1">
      <c r="A333" s="182" t="s">
        <v>1223</v>
      </c>
      <c r="B333" s="180" t="s">
        <v>1224</v>
      </c>
      <c r="C333" s="170"/>
      <c r="D333" s="171"/>
      <c r="E333" s="171"/>
      <c r="F333" s="171"/>
      <c r="G333" s="171"/>
      <c r="H333" s="181"/>
      <c r="I333" s="183"/>
      <c r="J333" s="183"/>
      <c r="K333" s="183"/>
      <c r="L333" s="144"/>
      <c r="M333" s="144"/>
      <c r="N333" s="144"/>
      <c r="O333" s="144"/>
    </row>
    <row r="334" spans="1:15" ht="15" hidden="1" customHeight="1">
      <c r="A334" s="182"/>
      <c r="B334" s="180" t="s">
        <v>987</v>
      </c>
      <c r="C334" s="170" t="s">
        <v>988</v>
      </c>
      <c r="D334" s="171"/>
      <c r="E334" s="171"/>
      <c r="F334" s="171"/>
      <c r="G334" s="171"/>
      <c r="H334" s="181"/>
      <c r="I334" s="183"/>
      <c r="J334" s="183"/>
      <c r="K334" s="183"/>
      <c r="L334" s="144"/>
      <c r="M334" s="144"/>
      <c r="N334" s="144"/>
      <c r="O334" s="144"/>
    </row>
    <row r="335" spans="1:15" ht="15" hidden="1" customHeight="1">
      <c r="A335" s="182"/>
      <c r="B335" s="180" t="s">
        <v>989</v>
      </c>
      <c r="C335" s="170" t="s">
        <v>988</v>
      </c>
      <c r="D335" s="171"/>
      <c r="E335" s="171"/>
      <c r="F335" s="171"/>
      <c r="G335" s="171"/>
      <c r="H335" s="181"/>
      <c r="I335" s="183"/>
      <c r="J335" s="183"/>
      <c r="K335" s="183"/>
      <c r="L335" s="144"/>
      <c r="M335" s="144"/>
      <c r="N335" s="144"/>
      <c r="O335" s="144"/>
    </row>
    <row r="336" spans="1:15" ht="23.25" hidden="1" customHeight="1">
      <c r="A336" s="182" t="s">
        <v>1225</v>
      </c>
      <c r="B336" s="180" t="s">
        <v>1226</v>
      </c>
      <c r="C336" s="170"/>
      <c r="D336" s="171"/>
      <c r="E336" s="171"/>
      <c r="F336" s="171"/>
      <c r="G336" s="171"/>
      <c r="H336" s="181"/>
      <c r="I336" s="183"/>
      <c r="J336" s="183"/>
      <c r="K336" s="183"/>
      <c r="L336" s="144"/>
      <c r="M336" s="144"/>
      <c r="N336" s="144"/>
      <c r="O336" s="144"/>
    </row>
    <row r="337" spans="1:15" ht="15" hidden="1" customHeight="1">
      <c r="A337" s="182"/>
      <c r="B337" s="180" t="s">
        <v>987</v>
      </c>
      <c r="C337" s="170" t="s">
        <v>988</v>
      </c>
      <c r="D337" s="171">
        <f>F337/118*100</f>
        <v>0</v>
      </c>
      <c r="E337" s="185">
        <f>H337+(H337*$L$5)</f>
        <v>0</v>
      </c>
      <c r="F337" s="9">
        <f>IF(VALUE(RIGHT(ROUND(E337,0),1))=VALUE(0),ROUND(E337,0),IF(VALUE(RIGHT(ROUND(E337,0),1))&lt;=VALUE(5),FLOOR(E337,10),CEILING(E337,10)))</f>
        <v>0</v>
      </c>
      <c r="G337" s="171"/>
      <c r="H337" s="181"/>
      <c r="I337" s="172" t="e">
        <f>F337/H337*100-100</f>
        <v>#DIV/0!</v>
      </c>
      <c r="J337" s="183" t="e">
        <f>#REF!</f>
        <v>#REF!</v>
      </c>
      <c r="K337" s="183"/>
      <c r="L337" s="144"/>
      <c r="M337" s="144"/>
      <c r="N337" s="144"/>
      <c r="O337" s="144"/>
    </row>
    <row r="338" spans="1:15" ht="15" hidden="1" customHeight="1">
      <c r="A338" s="182"/>
      <c r="B338" s="180" t="s">
        <v>989</v>
      </c>
      <c r="C338" s="170" t="s">
        <v>988</v>
      </c>
      <c r="D338" s="171">
        <f>F338/118*100</f>
        <v>0</v>
      </c>
      <c r="E338" s="185">
        <f>H338+(H338*$L$5)</f>
        <v>0</v>
      </c>
      <c r="F338" s="9">
        <f>IF(VALUE(RIGHT(ROUND(E338,0),1))=VALUE(0),ROUND(E338,0),IF(VALUE(RIGHT(ROUND(E338,0),1))&lt;=VALUE(5),FLOOR(E338,10),CEILING(E338,10)))</f>
        <v>0</v>
      </c>
      <c r="G338" s="171"/>
      <c r="H338" s="181"/>
      <c r="I338" s="172" t="e">
        <f>F338/H338*100-100</f>
        <v>#DIV/0!</v>
      </c>
      <c r="J338" s="183" t="e">
        <f>#REF!</f>
        <v>#REF!</v>
      </c>
      <c r="K338" s="183"/>
      <c r="L338" s="144"/>
      <c r="M338" s="144"/>
      <c r="N338" s="144"/>
      <c r="O338" s="144"/>
    </row>
    <row r="339" spans="1:15" ht="15" hidden="1" customHeight="1">
      <c r="A339" s="182" t="s">
        <v>1227</v>
      </c>
      <c r="B339" s="180" t="s">
        <v>1228</v>
      </c>
      <c r="C339" s="170"/>
      <c r="D339" s="171"/>
      <c r="E339" s="171"/>
      <c r="F339" s="171"/>
      <c r="G339" s="171"/>
      <c r="H339" s="181"/>
      <c r="I339" s="183"/>
      <c r="J339" s="183"/>
      <c r="K339" s="183"/>
      <c r="L339" s="144"/>
      <c r="M339" s="144"/>
      <c r="N339" s="144"/>
      <c r="O339" s="144"/>
    </row>
    <row r="340" spans="1:15" ht="15" hidden="1" customHeight="1">
      <c r="A340" s="182"/>
      <c r="B340" s="180" t="s">
        <v>987</v>
      </c>
      <c r="C340" s="170" t="s">
        <v>988</v>
      </c>
      <c r="D340" s="171">
        <f>F340/118*100</f>
        <v>0</v>
      </c>
      <c r="E340" s="185">
        <f>H340+(H340*$L$5)</f>
        <v>0</v>
      </c>
      <c r="F340" s="9">
        <f>IF(VALUE(RIGHT(ROUND(E340,0),1))=VALUE(0),ROUND(E340,0),IF(VALUE(RIGHT(ROUND(E340,0),1))&lt;=VALUE(5),FLOOR(E340,10),CEILING(E340,10)))</f>
        <v>0</v>
      </c>
      <c r="G340" s="171"/>
      <c r="H340" s="181"/>
      <c r="I340" s="172" t="e">
        <f>F340/H340*100-100</f>
        <v>#DIV/0!</v>
      </c>
      <c r="J340" s="183" t="e">
        <f>#REF!</f>
        <v>#REF!</v>
      </c>
      <c r="K340" s="183"/>
      <c r="L340" s="144"/>
      <c r="M340" s="144"/>
      <c r="N340" s="144"/>
      <c r="O340" s="144"/>
    </row>
    <row r="341" spans="1:15" ht="15" hidden="1" customHeight="1">
      <c r="A341" s="182"/>
      <c r="B341" s="180" t="s">
        <v>989</v>
      </c>
      <c r="C341" s="170" t="s">
        <v>988</v>
      </c>
      <c r="D341" s="171">
        <f>F341/118*100</f>
        <v>0</v>
      </c>
      <c r="E341" s="185">
        <f>H341+(H341*$L$5)</f>
        <v>0</v>
      </c>
      <c r="F341" s="9">
        <f>IF(VALUE(RIGHT(ROUND(E341,0),1))=VALUE(0),ROUND(E341,0),IF(VALUE(RIGHT(ROUND(E341,0),1))&lt;=VALUE(5),FLOOR(E341,10),CEILING(E341,10)))</f>
        <v>0</v>
      </c>
      <c r="G341" s="171"/>
      <c r="H341" s="181"/>
      <c r="I341" s="172" t="e">
        <f>F341/H341*100-100</f>
        <v>#DIV/0!</v>
      </c>
      <c r="J341" s="183" t="e">
        <f>#REF!</f>
        <v>#REF!</v>
      </c>
      <c r="K341" s="183"/>
      <c r="L341" s="144"/>
      <c r="M341" s="144"/>
      <c r="N341" s="144"/>
      <c r="O341" s="144"/>
    </row>
    <row r="342" spans="1:15" ht="13.5" hidden="1" customHeight="1">
      <c r="A342" s="182" t="s">
        <v>1229</v>
      </c>
      <c r="B342" s="180" t="s">
        <v>1230</v>
      </c>
      <c r="C342" s="170"/>
      <c r="D342" s="171"/>
      <c r="E342" s="171"/>
      <c r="F342" s="171"/>
      <c r="G342" s="171"/>
      <c r="H342" s="181"/>
      <c r="I342" s="183"/>
      <c r="J342" s="183"/>
      <c r="K342" s="183"/>
      <c r="L342" s="144"/>
      <c r="M342" s="144"/>
      <c r="N342" s="144"/>
      <c r="O342" s="144"/>
    </row>
    <row r="343" spans="1:15" ht="15" hidden="1" customHeight="1">
      <c r="A343" s="182"/>
      <c r="B343" s="180" t="s">
        <v>987</v>
      </c>
      <c r="C343" s="170" t="s">
        <v>988</v>
      </c>
      <c r="D343" s="171">
        <f>F343/118*100</f>
        <v>0</v>
      </c>
      <c r="E343" s="185">
        <f>H343+(H343*$L$5)</f>
        <v>0</v>
      </c>
      <c r="F343" s="9">
        <f>IF(VALUE(RIGHT(ROUND(E343,0),1))=VALUE(0),ROUND(E343,0),IF(VALUE(RIGHT(ROUND(E343,0),1))&lt;=VALUE(5),FLOOR(E343,10),CEILING(E343,10)))</f>
        <v>0</v>
      </c>
      <c r="G343" s="171"/>
      <c r="H343" s="181"/>
      <c r="I343" s="172" t="e">
        <f>F343/H343*100-100</f>
        <v>#DIV/0!</v>
      </c>
      <c r="J343" s="183" t="e">
        <f>#REF!</f>
        <v>#REF!</v>
      </c>
      <c r="K343" s="183"/>
      <c r="L343" s="144"/>
      <c r="M343" s="144"/>
      <c r="N343" s="144"/>
      <c r="O343" s="144"/>
    </row>
    <row r="344" spans="1:15" ht="15" hidden="1" customHeight="1">
      <c r="A344" s="182"/>
      <c r="B344" s="180" t="s">
        <v>989</v>
      </c>
      <c r="C344" s="170" t="s">
        <v>988</v>
      </c>
      <c r="D344" s="171">
        <f>F344/118*100</f>
        <v>0</v>
      </c>
      <c r="E344" s="185">
        <f>H344+(H344*$L$5)</f>
        <v>0</v>
      </c>
      <c r="F344" s="9">
        <f>IF(VALUE(RIGHT(ROUND(E344,0),1))=VALUE(0),ROUND(E344,0),IF(VALUE(RIGHT(ROUND(E344,0),1))&lt;=VALUE(5),FLOOR(E344,10),CEILING(E344,10)))</f>
        <v>0</v>
      </c>
      <c r="G344" s="171"/>
      <c r="H344" s="181"/>
      <c r="I344" s="172" t="e">
        <f>F344/H344*100-100</f>
        <v>#DIV/0!</v>
      </c>
      <c r="J344" s="183" t="e">
        <f>#REF!</f>
        <v>#REF!</v>
      </c>
      <c r="K344" s="183"/>
      <c r="L344" s="144"/>
      <c r="M344" s="144"/>
      <c r="N344" s="144"/>
      <c r="O344" s="144"/>
    </row>
    <row r="345" spans="1:15" ht="12" hidden="1" customHeight="1">
      <c r="A345" s="182" t="s">
        <v>1231</v>
      </c>
      <c r="B345" s="180" t="s">
        <v>1232</v>
      </c>
      <c r="C345" s="170"/>
      <c r="D345" s="171"/>
      <c r="E345" s="185"/>
      <c r="F345" s="9"/>
      <c r="G345" s="171"/>
      <c r="H345" s="181"/>
      <c r="I345" s="172"/>
      <c r="J345" s="183"/>
      <c r="K345" s="183"/>
      <c r="L345" s="144"/>
      <c r="M345" s="144"/>
      <c r="N345" s="144"/>
      <c r="O345" s="144"/>
    </row>
    <row r="346" spans="1:15" ht="15" hidden="1" customHeight="1">
      <c r="A346" s="182"/>
      <c r="B346" s="180" t="s">
        <v>987</v>
      </c>
      <c r="C346" s="170" t="s">
        <v>988</v>
      </c>
      <c r="D346" s="171"/>
      <c r="E346" s="185"/>
      <c r="F346" s="9"/>
      <c r="G346" s="171"/>
      <c r="H346" s="181"/>
      <c r="I346" s="172"/>
      <c r="J346" s="183"/>
      <c r="K346" s="183"/>
      <c r="L346" s="144"/>
      <c r="M346" s="144"/>
      <c r="N346" s="144"/>
      <c r="O346" s="144"/>
    </row>
    <row r="347" spans="1:15" ht="15" hidden="1" customHeight="1">
      <c r="A347" s="182"/>
      <c r="B347" s="180" t="s">
        <v>989</v>
      </c>
      <c r="C347" s="170" t="s">
        <v>988</v>
      </c>
      <c r="D347" s="171"/>
      <c r="E347" s="185"/>
      <c r="F347" s="9"/>
      <c r="G347" s="171"/>
      <c r="H347" s="181"/>
      <c r="I347" s="172"/>
      <c r="J347" s="183"/>
      <c r="K347" s="183"/>
      <c r="L347" s="144"/>
      <c r="M347" s="144"/>
      <c r="N347" s="144"/>
      <c r="O347" s="144"/>
    </row>
    <row r="348" spans="1:15" ht="17.25" hidden="1" customHeight="1">
      <c r="A348" s="182" t="s">
        <v>1233</v>
      </c>
      <c r="B348" s="180" t="s">
        <v>1234</v>
      </c>
      <c r="C348" s="170"/>
      <c r="D348" s="171"/>
      <c r="E348" s="171"/>
      <c r="F348" s="171"/>
      <c r="G348" s="171"/>
      <c r="H348" s="181"/>
      <c r="I348" s="183"/>
      <c r="J348" s="183"/>
      <c r="K348" s="183"/>
      <c r="L348" s="144"/>
      <c r="M348" s="144"/>
      <c r="N348" s="144"/>
      <c r="O348" s="144"/>
    </row>
    <row r="349" spans="1:15" ht="15" hidden="1" customHeight="1">
      <c r="A349" s="182"/>
      <c r="B349" s="180" t="s">
        <v>987</v>
      </c>
      <c r="C349" s="170" t="s">
        <v>988</v>
      </c>
      <c r="D349" s="171">
        <f>F349/118*100</f>
        <v>0</v>
      </c>
      <c r="E349" s="185">
        <f>H349+(H349*$L$5)</f>
        <v>0</v>
      </c>
      <c r="F349" s="9">
        <f>IF(VALUE(RIGHT(ROUND(E349,0),1))=VALUE(0),ROUND(E349,0),IF(VALUE(RIGHT(ROUND(E349,0),1))&lt;=VALUE(5),FLOOR(E349,10),CEILING(E349,10)))</f>
        <v>0</v>
      </c>
      <c r="G349" s="171"/>
      <c r="H349" s="181"/>
      <c r="I349" s="172" t="e">
        <f>F349/H349*100-100</f>
        <v>#DIV/0!</v>
      </c>
      <c r="J349" s="183" t="e">
        <f>#REF!</f>
        <v>#REF!</v>
      </c>
      <c r="K349" s="183"/>
      <c r="L349" s="144"/>
      <c r="M349" s="144"/>
      <c r="N349" s="144"/>
      <c r="O349" s="144"/>
    </row>
    <row r="350" spans="1:15" ht="15" hidden="1" customHeight="1">
      <c r="A350" s="182"/>
      <c r="B350" s="180" t="s">
        <v>989</v>
      </c>
      <c r="C350" s="170" t="s">
        <v>988</v>
      </c>
      <c r="D350" s="171">
        <f>F350/118*100</f>
        <v>0</v>
      </c>
      <c r="E350" s="185">
        <f>H350+(H350*$L$5)</f>
        <v>0</v>
      </c>
      <c r="F350" s="9">
        <f>IF(VALUE(RIGHT(ROUND(E350,0),1))=VALUE(0),ROUND(E350,0),IF(VALUE(RIGHT(ROUND(E350,0),1))&lt;=VALUE(5),FLOOR(E350,10),CEILING(E350,10)))</f>
        <v>0</v>
      </c>
      <c r="G350" s="171"/>
      <c r="H350" s="181"/>
      <c r="I350" s="172" t="e">
        <f>F350/H350*100-100</f>
        <v>#DIV/0!</v>
      </c>
      <c r="J350" s="183" t="e">
        <f>#REF!</f>
        <v>#REF!</v>
      </c>
      <c r="K350" s="183"/>
      <c r="L350" s="144"/>
      <c r="M350" s="144"/>
      <c r="N350" s="144"/>
      <c r="O350" s="144"/>
    </row>
    <row r="351" spans="1:15" ht="16.5" hidden="1" customHeight="1">
      <c r="A351" s="182" t="s">
        <v>1235</v>
      </c>
      <c r="B351" s="180" t="s">
        <v>1236</v>
      </c>
      <c r="C351" s="170"/>
      <c r="D351" s="171"/>
      <c r="E351" s="171"/>
      <c r="F351" s="171"/>
      <c r="G351" s="171"/>
      <c r="H351" s="181"/>
      <c r="I351" s="183"/>
      <c r="J351" s="183"/>
      <c r="K351" s="183"/>
      <c r="L351" s="144"/>
      <c r="M351" s="144"/>
      <c r="N351" s="144"/>
      <c r="O351" s="144"/>
    </row>
    <row r="352" spans="1:15" ht="15" hidden="1" customHeight="1">
      <c r="A352" s="182"/>
      <c r="B352" s="180" t="s">
        <v>987</v>
      </c>
      <c r="C352" s="170" t="s">
        <v>988</v>
      </c>
      <c r="D352" s="171">
        <f>F352/118*100</f>
        <v>0</v>
      </c>
      <c r="E352" s="185">
        <f>H352+(H352*$L$5)</f>
        <v>0</v>
      </c>
      <c r="F352" s="9">
        <f>IF(VALUE(RIGHT(ROUND(E352,0),1))=VALUE(0),ROUND(E352,0),IF(VALUE(RIGHT(ROUND(E352,0),1))&lt;=VALUE(5),FLOOR(E352,10),CEILING(E352,10)))</f>
        <v>0</v>
      </c>
      <c r="G352" s="171"/>
      <c r="H352" s="181"/>
      <c r="I352" s="172" t="e">
        <f>F352/H352*100-100</f>
        <v>#DIV/0!</v>
      </c>
      <c r="J352" s="183" t="e">
        <f>#REF!</f>
        <v>#REF!</v>
      </c>
      <c r="K352" s="183"/>
      <c r="L352" s="144"/>
      <c r="M352" s="144"/>
      <c r="N352" s="144"/>
      <c r="O352" s="144"/>
    </row>
    <row r="353" spans="1:15" ht="15" hidden="1" customHeight="1">
      <c r="A353" s="182"/>
      <c r="B353" s="180" t="s">
        <v>989</v>
      </c>
      <c r="C353" s="170" t="s">
        <v>988</v>
      </c>
      <c r="D353" s="171">
        <f>F353/118*100</f>
        <v>0</v>
      </c>
      <c r="E353" s="185">
        <f>H353+(H353*$L$5)</f>
        <v>0</v>
      </c>
      <c r="F353" s="9">
        <f>IF(VALUE(RIGHT(ROUND(E353,0),1))=VALUE(0),ROUND(E353,0),IF(VALUE(RIGHT(ROUND(E353,0),1))&lt;=VALUE(5),FLOOR(E353,10),CEILING(E353,10)))</f>
        <v>0</v>
      </c>
      <c r="G353" s="171"/>
      <c r="H353" s="181"/>
      <c r="I353" s="172" t="e">
        <f>F353/H353*100-100</f>
        <v>#DIV/0!</v>
      </c>
      <c r="J353" s="183" t="e">
        <f>#REF!</f>
        <v>#REF!</v>
      </c>
      <c r="K353" s="183"/>
      <c r="L353" s="144"/>
      <c r="M353" s="144"/>
      <c r="N353" s="144"/>
      <c r="O353" s="144"/>
    </row>
    <row r="354" spans="1:15" ht="15.75" hidden="1" customHeight="1">
      <c r="A354" s="182" t="s">
        <v>1237</v>
      </c>
      <c r="B354" s="180" t="s">
        <v>1238</v>
      </c>
      <c r="C354" s="170"/>
      <c r="D354" s="171"/>
      <c r="E354" s="171"/>
      <c r="F354" s="171"/>
      <c r="G354" s="171"/>
      <c r="H354" s="181"/>
      <c r="I354" s="183"/>
      <c r="J354" s="183"/>
      <c r="K354" s="183"/>
      <c r="L354" s="144"/>
      <c r="M354" s="144"/>
      <c r="N354" s="144"/>
      <c r="O354" s="144"/>
    </row>
    <row r="355" spans="1:15" ht="15" hidden="1" customHeight="1">
      <c r="A355" s="182"/>
      <c r="B355" s="180" t="s">
        <v>987</v>
      </c>
      <c r="C355" s="170" t="s">
        <v>988</v>
      </c>
      <c r="D355" s="171">
        <f>F355/118*100</f>
        <v>0</v>
      </c>
      <c r="E355" s="185">
        <f>H355+(H355*$L$5)</f>
        <v>0</v>
      </c>
      <c r="F355" s="9">
        <f>IF(VALUE(RIGHT(ROUND(E355,0),1))=VALUE(0),ROUND(E355,0),IF(VALUE(RIGHT(ROUND(E355,0),1))&lt;=VALUE(5),FLOOR(E355,10),CEILING(E355,10)))</f>
        <v>0</v>
      </c>
      <c r="G355" s="171"/>
      <c r="H355" s="181"/>
      <c r="I355" s="172" t="e">
        <f>F355/H355*100-100</f>
        <v>#DIV/0!</v>
      </c>
      <c r="J355" s="183" t="e">
        <f>#REF!</f>
        <v>#REF!</v>
      </c>
      <c r="K355" s="183"/>
      <c r="L355" s="144"/>
      <c r="M355" s="144"/>
      <c r="N355" s="144"/>
      <c r="O355" s="144"/>
    </row>
    <row r="356" spans="1:15" ht="15" hidden="1" customHeight="1">
      <c r="A356" s="182"/>
      <c r="B356" s="180" t="s">
        <v>989</v>
      </c>
      <c r="C356" s="170" t="s">
        <v>988</v>
      </c>
      <c r="D356" s="171">
        <f>F356/118*100</f>
        <v>0</v>
      </c>
      <c r="E356" s="185">
        <f>H356+(H356*$L$5)</f>
        <v>0</v>
      </c>
      <c r="F356" s="9">
        <f>IF(VALUE(RIGHT(ROUND(E356,0),1))=VALUE(0),ROUND(E356,0),IF(VALUE(RIGHT(ROUND(E356,0),1))&lt;=VALUE(5),FLOOR(E356,10),CEILING(E356,10)))</f>
        <v>0</v>
      </c>
      <c r="G356" s="171"/>
      <c r="H356" s="181"/>
      <c r="I356" s="172" t="e">
        <f>F356/H356*100-100</f>
        <v>#DIV/0!</v>
      </c>
      <c r="J356" s="183" t="e">
        <f>#REF!</f>
        <v>#REF!</v>
      </c>
      <c r="K356" s="183"/>
      <c r="L356" s="144"/>
      <c r="M356" s="144"/>
      <c r="N356" s="144"/>
      <c r="O356" s="144"/>
    </row>
    <row r="357" spans="1:15" ht="15.75" hidden="1" customHeight="1">
      <c r="A357" s="182" t="s">
        <v>1239</v>
      </c>
      <c r="B357" s="180" t="s">
        <v>1240</v>
      </c>
      <c r="C357" s="170"/>
      <c r="D357" s="171"/>
      <c r="E357" s="185"/>
      <c r="F357" s="9"/>
      <c r="G357" s="171"/>
      <c r="H357" s="181"/>
      <c r="I357" s="172"/>
      <c r="J357" s="183"/>
      <c r="K357" s="183"/>
      <c r="L357" s="144"/>
      <c r="M357" s="144"/>
      <c r="N357" s="144"/>
      <c r="O357" s="144"/>
    </row>
    <row r="358" spans="1:15" ht="15" hidden="1" customHeight="1">
      <c r="A358" s="182"/>
      <c r="B358" s="180" t="s">
        <v>987</v>
      </c>
      <c r="C358" s="170" t="s">
        <v>988</v>
      </c>
      <c r="D358" s="171"/>
      <c r="E358" s="185"/>
      <c r="F358" s="9"/>
      <c r="G358" s="171"/>
      <c r="H358" s="181"/>
      <c r="I358" s="172"/>
      <c r="J358" s="183"/>
      <c r="K358" s="183"/>
      <c r="L358" s="144"/>
      <c r="M358" s="144"/>
      <c r="N358" s="144"/>
      <c r="O358" s="144"/>
    </row>
    <row r="359" spans="1:15" ht="15" hidden="1" customHeight="1">
      <c r="A359" s="182"/>
      <c r="B359" s="180" t="s">
        <v>989</v>
      </c>
      <c r="C359" s="170" t="s">
        <v>988</v>
      </c>
      <c r="D359" s="171"/>
      <c r="E359" s="185"/>
      <c r="F359" s="9"/>
      <c r="G359" s="171"/>
      <c r="H359" s="181"/>
      <c r="I359" s="172"/>
      <c r="J359" s="183"/>
      <c r="K359" s="183"/>
      <c r="L359" s="144"/>
      <c r="M359" s="144"/>
      <c r="N359" s="144"/>
      <c r="O359" s="144"/>
    </row>
    <row r="360" spans="1:15" ht="17.25" hidden="1" customHeight="1">
      <c r="A360" s="182" t="s">
        <v>1241</v>
      </c>
      <c r="B360" s="180" t="s">
        <v>1242</v>
      </c>
      <c r="C360" s="170"/>
      <c r="D360" s="171"/>
      <c r="E360" s="185"/>
      <c r="F360" s="9"/>
      <c r="G360" s="171"/>
      <c r="H360" s="181"/>
      <c r="I360" s="172"/>
      <c r="J360" s="183"/>
      <c r="K360" s="183"/>
      <c r="L360" s="144"/>
      <c r="M360" s="144"/>
      <c r="N360" s="144"/>
      <c r="O360" s="144"/>
    </row>
    <row r="361" spans="1:15" ht="15" hidden="1" customHeight="1">
      <c r="A361" s="182"/>
      <c r="B361" s="180" t="s">
        <v>987</v>
      </c>
      <c r="C361" s="170" t="s">
        <v>988</v>
      </c>
      <c r="D361" s="171"/>
      <c r="E361" s="185"/>
      <c r="F361" s="9"/>
      <c r="G361" s="171"/>
      <c r="H361" s="181"/>
      <c r="I361" s="172"/>
      <c r="J361" s="183"/>
      <c r="K361" s="183"/>
      <c r="L361" s="144"/>
      <c r="M361" s="144"/>
      <c r="N361" s="144"/>
      <c r="O361" s="144"/>
    </row>
    <row r="362" spans="1:15" ht="15" hidden="1" customHeight="1">
      <c r="A362" s="182"/>
      <c r="B362" s="180" t="s">
        <v>989</v>
      </c>
      <c r="C362" s="170" t="s">
        <v>988</v>
      </c>
      <c r="D362" s="171"/>
      <c r="E362" s="185"/>
      <c r="F362" s="9"/>
      <c r="G362" s="171"/>
      <c r="H362" s="181"/>
      <c r="I362" s="172"/>
      <c r="J362" s="183"/>
      <c r="K362" s="183"/>
      <c r="L362" s="144"/>
      <c r="M362" s="144"/>
      <c r="N362" s="144"/>
      <c r="O362" s="144"/>
    </row>
    <row r="363" spans="1:15" ht="15" hidden="1" customHeight="1">
      <c r="A363" s="182" t="s">
        <v>1243</v>
      </c>
      <c r="B363" s="180" t="s">
        <v>1244</v>
      </c>
      <c r="C363" s="170"/>
      <c r="D363" s="171"/>
      <c r="E363" s="171"/>
      <c r="F363" s="171"/>
      <c r="G363" s="171"/>
      <c r="H363" s="181"/>
      <c r="I363" s="183"/>
      <c r="J363" s="183"/>
      <c r="K363" s="183"/>
      <c r="L363" s="144"/>
      <c r="M363" s="144"/>
      <c r="N363" s="144"/>
      <c r="O363" s="144"/>
    </row>
    <row r="364" spans="1:15" ht="15" hidden="1" customHeight="1">
      <c r="A364" s="182"/>
      <c r="B364" s="180" t="s">
        <v>987</v>
      </c>
      <c r="C364" s="170" t="s">
        <v>988</v>
      </c>
      <c r="D364" s="171">
        <f>F364/118*100</f>
        <v>0</v>
      </c>
      <c r="E364" s="185">
        <f>H364+(H364*$L$5)</f>
        <v>0</v>
      </c>
      <c r="F364" s="9">
        <f>IF(VALUE(RIGHT(ROUND(E364,0),1))=VALUE(0),ROUND(E364,0),IF(VALUE(RIGHT(ROUND(E364,0),1))&lt;=VALUE(5),FLOOR(E364,10),CEILING(E364,10)))</f>
        <v>0</v>
      </c>
      <c r="G364" s="171"/>
      <c r="H364" s="181"/>
      <c r="I364" s="172" t="e">
        <f>F364/H364*100-100</f>
        <v>#DIV/0!</v>
      </c>
      <c r="J364" s="183" t="e">
        <f>#REF!</f>
        <v>#REF!</v>
      </c>
      <c r="K364" s="183"/>
      <c r="L364" s="144"/>
      <c r="M364" s="144"/>
      <c r="N364" s="144"/>
      <c r="O364" s="144"/>
    </row>
    <row r="365" spans="1:15" ht="15" hidden="1" customHeight="1">
      <c r="A365" s="182"/>
      <c r="B365" s="180" t="s">
        <v>989</v>
      </c>
      <c r="C365" s="170" t="s">
        <v>988</v>
      </c>
      <c r="D365" s="171">
        <f>F365/118*100</f>
        <v>0</v>
      </c>
      <c r="E365" s="185">
        <f>H365+(H365*$L$5)</f>
        <v>0</v>
      </c>
      <c r="F365" s="9">
        <f>IF(VALUE(RIGHT(ROUND(E365,0),1))=VALUE(0),ROUND(E365,0),IF(VALUE(RIGHT(ROUND(E365,0),1))&lt;=VALUE(5),FLOOR(E365,10),CEILING(E365,10)))</f>
        <v>0</v>
      </c>
      <c r="G365" s="171"/>
      <c r="H365" s="181"/>
      <c r="I365" s="172" t="e">
        <f>F365/H365*100-100</f>
        <v>#DIV/0!</v>
      </c>
      <c r="J365" s="183" t="e">
        <f>#REF!</f>
        <v>#REF!</v>
      </c>
      <c r="K365" s="183"/>
      <c r="L365" s="144"/>
      <c r="M365" s="144"/>
      <c r="N365" s="144"/>
      <c r="O365" s="144"/>
    </row>
    <row r="366" spans="1:15" ht="15" hidden="1" customHeight="1">
      <c r="A366" s="182" t="s">
        <v>1245</v>
      </c>
      <c r="B366" s="180" t="s">
        <v>1246</v>
      </c>
      <c r="C366" s="170"/>
      <c r="D366" s="171"/>
      <c r="E366" s="171"/>
      <c r="F366" s="171"/>
      <c r="G366" s="171"/>
      <c r="H366" s="181"/>
      <c r="I366" s="183"/>
      <c r="J366" s="183"/>
      <c r="K366" s="183"/>
      <c r="L366" s="144"/>
      <c r="M366" s="144"/>
      <c r="N366" s="144"/>
      <c r="O366" s="144"/>
    </row>
    <row r="367" spans="1:15" ht="15" hidden="1" customHeight="1">
      <c r="A367" s="182"/>
      <c r="B367" s="180" t="s">
        <v>987</v>
      </c>
      <c r="C367" s="170" t="s">
        <v>988</v>
      </c>
      <c r="D367" s="171">
        <f>F367/118*100</f>
        <v>0</v>
      </c>
      <c r="E367" s="185">
        <f>H367+(H367*$L$5)</f>
        <v>0</v>
      </c>
      <c r="F367" s="9">
        <f>IF(VALUE(RIGHT(ROUND(E367,0),1))=VALUE(0),ROUND(E367,0),IF(VALUE(RIGHT(ROUND(E367,0),1))&lt;=VALUE(5),FLOOR(E367,10),CEILING(E367,10)))</f>
        <v>0</v>
      </c>
      <c r="G367" s="171"/>
      <c r="H367" s="181"/>
      <c r="I367" s="172" t="e">
        <f>F367/H367*100-100</f>
        <v>#DIV/0!</v>
      </c>
      <c r="J367" s="183" t="e">
        <f>#REF!</f>
        <v>#REF!</v>
      </c>
      <c r="K367" s="183"/>
      <c r="L367" s="144"/>
      <c r="M367" s="144"/>
      <c r="N367" s="144"/>
      <c r="O367" s="144"/>
    </row>
    <row r="368" spans="1:15" ht="15" hidden="1" customHeight="1">
      <c r="A368" s="182"/>
      <c r="B368" s="180" t="s">
        <v>989</v>
      </c>
      <c r="C368" s="170" t="s">
        <v>988</v>
      </c>
      <c r="D368" s="171">
        <f>F368/118*100</f>
        <v>0</v>
      </c>
      <c r="E368" s="185">
        <f>H368+(H368*$L$5)</f>
        <v>0</v>
      </c>
      <c r="F368" s="9">
        <f>IF(VALUE(RIGHT(ROUND(E368,0),1))=VALUE(0),ROUND(E368,0),IF(VALUE(RIGHT(ROUND(E368,0),1))&lt;=VALUE(5),FLOOR(E368,10),CEILING(E368,10)))</f>
        <v>0</v>
      </c>
      <c r="G368" s="171"/>
      <c r="H368" s="181"/>
      <c r="I368" s="172" t="e">
        <f>F368/H368*100-100</f>
        <v>#DIV/0!</v>
      </c>
      <c r="J368" s="183" t="e">
        <f>#REF!</f>
        <v>#REF!</v>
      </c>
      <c r="K368" s="183"/>
      <c r="L368" s="144"/>
      <c r="M368" s="144"/>
      <c r="N368" s="144"/>
      <c r="O368" s="144"/>
    </row>
    <row r="369" spans="1:15" ht="15" hidden="1" customHeight="1">
      <c r="A369" s="182" t="s">
        <v>1247</v>
      </c>
      <c r="B369" s="180" t="s">
        <v>1248</v>
      </c>
      <c r="C369" s="170"/>
      <c r="D369" s="171"/>
      <c r="E369" s="171"/>
      <c r="F369" s="171"/>
      <c r="G369" s="171"/>
      <c r="H369" s="181"/>
      <c r="I369" s="183"/>
      <c r="J369" s="183"/>
      <c r="K369" s="183"/>
      <c r="L369" s="144"/>
      <c r="M369" s="144"/>
      <c r="N369" s="144"/>
      <c r="O369" s="144"/>
    </row>
    <row r="370" spans="1:15" ht="15" hidden="1" customHeight="1">
      <c r="A370" s="182"/>
      <c r="B370" s="180" t="s">
        <v>987</v>
      </c>
      <c r="C370" s="170" t="s">
        <v>988</v>
      </c>
      <c r="D370" s="171">
        <f>F370/118*100</f>
        <v>0</v>
      </c>
      <c r="E370" s="185">
        <f>H370+(H370*$L$5)</f>
        <v>0</v>
      </c>
      <c r="F370" s="9">
        <f>IF(VALUE(RIGHT(ROUND(E370,0),1))=VALUE(0),ROUND(E370,0),IF(VALUE(RIGHT(ROUND(E370,0),1))&lt;=VALUE(5),FLOOR(E370,10),CEILING(E370,10)))</f>
        <v>0</v>
      </c>
      <c r="G370" s="171"/>
      <c r="H370" s="181"/>
      <c r="I370" s="172" t="e">
        <f>F370/H370*100-100</f>
        <v>#DIV/0!</v>
      </c>
      <c r="J370" s="183" t="e">
        <f>#REF!</f>
        <v>#REF!</v>
      </c>
      <c r="K370" s="183"/>
      <c r="L370" s="144"/>
      <c r="M370" s="144"/>
      <c r="N370" s="144"/>
      <c r="O370" s="144"/>
    </row>
    <row r="371" spans="1:15" ht="15" hidden="1" customHeight="1">
      <c r="A371" s="182"/>
      <c r="B371" s="180" t="s">
        <v>989</v>
      </c>
      <c r="C371" s="170" t="s">
        <v>988</v>
      </c>
      <c r="D371" s="171">
        <f>F371/118*100</f>
        <v>0</v>
      </c>
      <c r="E371" s="185">
        <f>H371+(H371*$L$5)</f>
        <v>0</v>
      </c>
      <c r="F371" s="9">
        <f>IF(VALUE(RIGHT(ROUND(E371,0),1))=VALUE(0),ROUND(E371,0),IF(VALUE(RIGHT(ROUND(E371,0),1))&lt;=VALUE(5),FLOOR(E371,10),CEILING(E371,10)))</f>
        <v>0</v>
      </c>
      <c r="G371" s="171"/>
      <c r="H371" s="181"/>
      <c r="I371" s="172" t="e">
        <f>F371/H371*100-100</f>
        <v>#DIV/0!</v>
      </c>
      <c r="J371" s="183" t="e">
        <f>#REF!</f>
        <v>#REF!</v>
      </c>
      <c r="K371" s="183"/>
      <c r="L371" s="144"/>
      <c r="M371" s="144"/>
      <c r="N371" s="144"/>
      <c r="O371" s="144"/>
    </row>
    <row r="372" spans="1:15" ht="12" hidden="1" customHeight="1">
      <c r="A372" s="182" t="s">
        <v>1249</v>
      </c>
      <c r="B372" s="180" t="s">
        <v>1250</v>
      </c>
      <c r="C372" s="170"/>
      <c r="D372" s="171"/>
      <c r="E372" s="171"/>
      <c r="F372" s="171"/>
      <c r="G372" s="171"/>
      <c r="H372" s="181"/>
      <c r="I372" s="183"/>
      <c r="J372" s="183"/>
      <c r="K372" s="183"/>
      <c r="L372" s="144"/>
      <c r="M372" s="144"/>
      <c r="N372" s="144"/>
      <c r="O372" s="144"/>
    </row>
    <row r="373" spans="1:15" ht="12" hidden="1" customHeight="1">
      <c r="A373" s="182"/>
      <c r="B373" s="180" t="s">
        <v>987</v>
      </c>
      <c r="C373" s="170" t="s">
        <v>988</v>
      </c>
      <c r="D373" s="171">
        <f>F373/118*100</f>
        <v>0</v>
      </c>
      <c r="E373" s="185">
        <f>H373+(H373*$L$5)</f>
        <v>0</v>
      </c>
      <c r="F373" s="9">
        <f>IF(VALUE(RIGHT(ROUND(E373,0),1))=VALUE(0),ROUND(E373,0),IF(VALUE(RIGHT(ROUND(E373,0),1))&lt;=VALUE(5),FLOOR(E373,10),CEILING(E373,10)))</f>
        <v>0</v>
      </c>
      <c r="G373" s="171"/>
      <c r="H373" s="181"/>
      <c r="I373" s="172" t="e">
        <f>F373/H373*100-100</f>
        <v>#DIV/0!</v>
      </c>
      <c r="J373" s="183" t="e">
        <f>#REF!</f>
        <v>#REF!</v>
      </c>
      <c r="K373" s="183"/>
      <c r="L373" s="144"/>
      <c r="M373" s="144"/>
      <c r="N373" s="144"/>
      <c r="O373" s="144"/>
    </row>
    <row r="374" spans="1:15" ht="15" hidden="1" customHeight="1">
      <c r="A374" s="182"/>
      <c r="B374" s="180" t="s">
        <v>989</v>
      </c>
      <c r="C374" s="170" t="s">
        <v>988</v>
      </c>
      <c r="D374" s="171">
        <f>F374/118*100</f>
        <v>0</v>
      </c>
      <c r="E374" s="185">
        <f>H374+(H374*$L$5)</f>
        <v>0</v>
      </c>
      <c r="F374" s="9">
        <f>IF(VALUE(RIGHT(ROUND(E374,0),1))=VALUE(0),ROUND(E374,0),IF(VALUE(RIGHT(ROUND(E374,0),1))&lt;=VALUE(5),FLOOR(E374,10),CEILING(E374,10)))</f>
        <v>0</v>
      </c>
      <c r="G374" s="171"/>
      <c r="H374" s="181"/>
      <c r="I374" s="172" t="e">
        <f>F374/H374*100-100</f>
        <v>#DIV/0!</v>
      </c>
      <c r="J374" s="183" t="e">
        <f>#REF!</f>
        <v>#REF!</v>
      </c>
      <c r="K374" s="183"/>
      <c r="L374" s="144"/>
      <c r="M374" s="144"/>
      <c r="N374" s="144"/>
      <c r="O374" s="144"/>
    </row>
    <row r="375" spans="1:15" ht="15" hidden="1" customHeight="1">
      <c r="A375" s="182" t="s">
        <v>1251</v>
      </c>
      <c r="B375" s="180" t="s">
        <v>1252</v>
      </c>
      <c r="C375" s="170"/>
      <c r="D375" s="171"/>
      <c r="E375" s="171"/>
      <c r="F375" s="171"/>
      <c r="G375" s="171"/>
      <c r="H375" s="181"/>
      <c r="I375" s="183"/>
      <c r="J375" s="183"/>
      <c r="K375" s="183"/>
      <c r="L375" s="144"/>
      <c r="M375" s="144"/>
      <c r="N375" s="144"/>
      <c r="O375" s="144"/>
    </row>
    <row r="376" spans="1:15" ht="15" hidden="1" customHeight="1">
      <c r="A376" s="182"/>
      <c r="B376" s="180" t="s">
        <v>987</v>
      </c>
      <c r="C376" s="170" t="s">
        <v>988</v>
      </c>
      <c r="D376" s="171">
        <f>F376/118*100</f>
        <v>0</v>
      </c>
      <c r="E376" s="185">
        <f>H376+(H376*$L$5)</f>
        <v>0</v>
      </c>
      <c r="F376" s="9">
        <f>IF(VALUE(RIGHT(ROUND(E376,0),1))=VALUE(0),ROUND(E376,0),IF(VALUE(RIGHT(ROUND(E376,0),1))&lt;=VALUE(5),FLOOR(E376,10),CEILING(E376,10)))</f>
        <v>0</v>
      </c>
      <c r="G376" s="171"/>
      <c r="H376" s="181"/>
      <c r="I376" s="172" t="e">
        <f>F376/H376*100-100</f>
        <v>#DIV/0!</v>
      </c>
      <c r="J376" s="183" t="e">
        <f>#REF!</f>
        <v>#REF!</v>
      </c>
      <c r="K376" s="183"/>
      <c r="L376" s="144"/>
      <c r="M376" s="144"/>
      <c r="N376" s="144"/>
      <c r="O376" s="144"/>
    </row>
    <row r="377" spans="1:15" ht="15" hidden="1" customHeight="1">
      <c r="A377" s="182"/>
      <c r="B377" s="180" t="s">
        <v>989</v>
      </c>
      <c r="C377" s="170" t="s">
        <v>988</v>
      </c>
      <c r="D377" s="171">
        <f>F377/118*100</f>
        <v>0</v>
      </c>
      <c r="E377" s="185">
        <f>H377+(H377*$L$5)</f>
        <v>0</v>
      </c>
      <c r="F377" s="9">
        <f>IF(VALUE(RIGHT(ROUND(E377,0),1))=VALUE(0),ROUND(E377,0),IF(VALUE(RIGHT(ROUND(E377,0),1))&lt;=VALUE(5),FLOOR(E377,10),CEILING(E377,10)))</f>
        <v>0</v>
      </c>
      <c r="G377" s="171"/>
      <c r="H377" s="181"/>
      <c r="I377" s="172" t="e">
        <f>F377/H377*100-100</f>
        <v>#DIV/0!</v>
      </c>
      <c r="J377" s="183" t="e">
        <f>#REF!</f>
        <v>#REF!</v>
      </c>
      <c r="K377" s="183"/>
      <c r="L377" s="144"/>
      <c r="M377" s="144"/>
      <c r="N377" s="144"/>
      <c r="O377" s="144"/>
    </row>
    <row r="378" spans="1:15" ht="18" hidden="1" customHeight="1">
      <c r="A378" s="182" t="s">
        <v>1253</v>
      </c>
      <c r="B378" s="180" t="s">
        <v>1254</v>
      </c>
      <c r="C378" s="170"/>
      <c r="D378" s="171"/>
      <c r="E378" s="171"/>
      <c r="F378" s="171"/>
      <c r="G378" s="171"/>
      <c r="H378" s="181"/>
      <c r="I378" s="183"/>
      <c r="J378" s="183"/>
      <c r="K378" s="183"/>
      <c r="L378" s="144"/>
      <c r="M378" s="144"/>
      <c r="N378" s="144"/>
      <c r="O378" s="144"/>
    </row>
    <row r="379" spans="1:15" ht="15" hidden="1" customHeight="1">
      <c r="A379" s="182"/>
      <c r="B379" s="180" t="s">
        <v>987</v>
      </c>
      <c r="C379" s="170" t="s">
        <v>988</v>
      </c>
      <c r="D379" s="171">
        <f>F379/118*100</f>
        <v>0</v>
      </c>
      <c r="E379" s="185">
        <f>H379+(H379*$L$5)</f>
        <v>0</v>
      </c>
      <c r="F379" s="9">
        <f>IF(VALUE(RIGHT(ROUND(E379,0),1))=VALUE(0),ROUND(E379,0),IF(VALUE(RIGHT(ROUND(E379,0),1))&lt;=VALUE(5),FLOOR(E379,10),CEILING(E379,10)))</f>
        <v>0</v>
      </c>
      <c r="G379" s="171"/>
      <c r="H379" s="181"/>
      <c r="I379" s="172" t="e">
        <f>F379/H379*100-100</f>
        <v>#DIV/0!</v>
      </c>
      <c r="J379" s="183" t="e">
        <f>#REF!</f>
        <v>#REF!</v>
      </c>
      <c r="K379" s="183"/>
      <c r="L379" s="144"/>
      <c r="M379" s="144"/>
      <c r="N379" s="144"/>
      <c r="O379" s="144"/>
    </row>
    <row r="380" spans="1:15" ht="15" hidden="1" customHeight="1">
      <c r="A380" s="182"/>
      <c r="B380" s="180" t="s">
        <v>989</v>
      </c>
      <c r="C380" s="170" t="s">
        <v>988</v>
      </c>
      <c r="D380" s="171">
        <f>F380/118*100</f>
        <v>0</v>
      </c>
      <c r="E380" s="185">
        <f>H380+(H380*$L$5)</f>
        <v>0</v>
      </c>
      <c r="F380" s="9">
        <f>IF(VALUE(RIGHT(ROUND(E380,0),1))=VALUE(0),ROUND(E380,0),IF(VALUE(RIGHT(ROUND(E380,0),1))&lt;=VALUE(5),FLOOR(E380,10),CEILING(E380,10)))</f>
        <v>0</v>
      </c>
      <c r="G380" s="171"/>
      <c r="H380" s="181"/>
      <c r="I380" s="172" t="e">
        <f>F380/H380*100-100</f>
        <v>#DIV/0!</v>
      </c>
      <c r="J380" s="183" t="e">
        <f>#REF!</f>
        <v>#REF!</v>
      </c>
      <c r="K380" s="183"/>
      <c r="L380" s="144"/>
      <c r="M380" s="144"/>
      <c r="N380" s="144"/>
      <c r="O380" s="144"/>
    </row>
    <row r="381" spans="1:15" ht="15" hidden="1" customHeight="1">
      <c r="A381" s="182" t="s">
        <v>1255</v>
      </c>
      <c r="B381" s="180" t="s">
        <v>1256</v>
      </c>
      <c r="C381" s="170"/>
      <c r="D381" s="171"/>
      <c r="E381" s="171"/>
      <c r="F381" s="171"/>
      <c r="G381" s="171"/>
      <c r="H381" s="181"/>
      <c r="I381" s="183"/>
      <c r="J381" s="183"/>
      <c r="K381" s="183"/>
      <c r="L381" s="144"/>
      <c r="M381" s="144"/>
      <c r="N381" s="144"/>
      <c r="O381" s="144"/>
    </row>
    <row r="382" spans="1:15" ht="15" hidden="1" customHeight="1">
      <c r="A382" s="182"/>
      <c r="B382" s="180" t="s">
        <v>987</v>
      </c>
      <c r="C382" s="170" t="s">
        <v>988</v>
      </c>
      <c r="D382" s="171">
        <f>F382/118*100</f>
        <v>0</v>
      </c>
      <c r="E382" s="185">
        <f>H382+(H382*$L$5)</f>
        <v>0</v>
      </c>
      <c r="F382" s="9">
        <f>IF(VALUE(RIGHT(ROUND(E382,0),1))=VALUE(0),ROUND(E382,0),IF(VALUE(RIGHT(ROUND(E382,0),1))&lt;=VALUE(5),FLOOR(E382,10),CEILING(E382,10)))</f>
        <v>0</v>
      </c>
      <c r="G382" s="171"/>
      <c r="H382" s="181"/>
      <c r="I382" s="172" t="e">
        <f>F382/H382*100-100</f>
        <v>#DIV/0!</v>
      </c>
      <c r="J382" s="183" t="e">
        <f>#REF!</f>
        <v>#REF!</v>
      </c>
      <c r="K382" s="183"/>
      <c r="L382" s="144"/>
      <c r="M382" s="144"/>
      <c r="N382" s="144"/>
      <c r="O382" s="144"/>
    </row>
    <row r="383" spans="1:15" ht="15" hidden="1" customHeight="1">
      <c r="A383" s="182"/>
      <c r="B383" s="180" t="s">
        <v>989</v>
      </c>
      <c r="C383" s="170" t="s">
        <v>988</v>
      </c>
      <c r="D383" s="171">
        <f>F383/118*100</f>
        <v>0</v>
      </c>
      <c r="E383" s="185">
        <f>H383+(H383*$L$5)</f>
        <v>0</v>
      </c>
      <c r="F383" s="9">
        <f>IF(VALUE(RIGHT(ROUND(E383,0),1))=VALUE(0),ROUND(E383,0),IF(VALUE(RIGHT(ROUND(E383,0),1))&lt;=VALUE(5),FLOOR(E383,10),CEILING(E383,10)))</f>
        <v>0</v>
      </c>
      <c r="G383" s="171"/>
      <c r="H383" s="181"/>
      <c r="I383" s="172" t="e">
        <f>F383/H383*100-100</f>
        <v>#DIV/0!</v>
      </c>
      <c r="J383" s="183" t="e">
        <f>#REF!</f>
        <v>#REF!</v>
      </c>
      <c r="K383" s="183"/>
      <c r="L383" s="144"/>
      <c r="M383" s="144"/>
      <c r="N383" s="144"/>
      <c r="O383" s="144"/>
    </row>
    <row r="384" spans="1:15" ht="15" hidden="1" customHeight="1">
      <c r="A384" s="182" t="s">
        <v>1257</v>
      </c>
      <c r="B384" s="180" t="s">
        <v>1258</v>
      </c>
      <c r="C384" s="170"/>
      <c r="D384" s="171"/>
      <c r="E384" s="171"/>
      <c r="F384" s="171"/>
      <c r="G384" s="171"/>
      <c r="H384" s="181"/>
      <c r="I384" s="183"/>
      <c r="J384" s="183"/>
      <c r="K384" s="183"/>
      <c r="L384" s="144"/>
      <c r="M384" s="144"/>
      <c r="N384" s="144"/>
      <c r="O384" s="144"/>
    </row>
    <row r="385" spans="1:15" ht="15" hidden="1" customHeight="1">
      <c r="A385" s="182"/>
      <c r="B385" s="180" t="s">
        <v>987</v>
      </c>
      <c r="C385" s="170" t="s">
        <v>988</v>
      </c>
      <c r="D385" s="171">
        <f>F385/118*100</f>
        <v>0</v>
      </c>
      <c r="E385" s="185">
        <f>H385+(H385*$L$5)</f>
        <v>0</v>
      </c>
      <c r="F385" s="9">
        <f>IF(VALUE(RIGHT(ROUND(E385,0),1))=VALUE(0),ROUND(E385,0),IF(VALUE(RIGHT(ROUND(E385,0),1))&lt;=VALUE(5),FLOOR(E385,10),CEILING(E385,10)))</f>
        <v>0</v>
      </c>
      <c r="G385" s="171"/>
      <c r="H385" s="181"/>
      <c r="I385" s="172" t="e">
        <f>F385/H385*100-100</f>
        <v>#DIV/0!</v>
      </c>
      <c r="J385" s="183" t="e">
        <f>#REF!</f>
        <v>#REF!</v>
      </c>
      <c r="K385" s="183"/>
      <c r="L385" s="144"/>
      <c r="M385" s="144"/>
      <c r="N385" s="144"/>
      <c r="O385" s="144"/>
    </row>
    <row r="386" spans="1:15" ht="15" hidden="1" customHeight="1">
      <c r="A386" s="182"/>
      <c r="B386" s="180" t="s">
        <v>989</v>
      </c>
      <c r="C386" s="170" t="s">
        <v>988</v>
      </c>
      <c r="D386" s="171">
        <f>F386/118*100</f>
        <v>0</v>
      </c>
      <c r="E386" s="185">
        <f>H386+(H386*$L$5)</f>
        <v>0</v>
      </c>
      <c r="F386" s="9">
        <f>IF(VALUE(RIGHT(ROUND(E386,0),1))=VALUE(0),ROUND(E386,0),IF(VALUE(RIGHT(ROUND(E386,0),1))&lt;=VALUE(5),FLOOR(E386,10),CEILING(E386,10)))</f>
        <v>0</v>
      </c>
      <c r="G386" s="171"/>
      <c r="H386" s="181"/>
      <c r="I386" s="172" t="e">
        <f>F386/H386*100-100</f>
        <v>#DIV/0!</v>
      </c>
      <c r="J386" s="183" t="e">
        <f>#REF!</f>
        <v>#REF!</v>
      </c>
      <c r="K386" s="183"/>
      <c r="L386" s="144"/>
      <c r="M386" s="144"/>
      <c r="N386" s="144"/>
      <c r="O386" s="144"/>
    </row>
    <row r="387" spans="1:15" ht="15" hidden="1" customHeight="1">
      <c r="A387" s="182" t="s">
        <v>1259</v>
      </c>
      <c r="B387" s="180" t="s">
        <v>1260</v>
      </c>
      <c r="C387" s="170"/>
      <c r="D387" s="171"/>
      <c r="E387" s="171"/>
      <c r="F387" s="171"/>
      <c r="G387" s="171"/>
      <c r="H387" s="181"/>
      <c r="I387" s="183"/>
      <c r="J387" s="183"/>
      <c r="K387" s="183"/>
      <c r="L387" s="144"/>
      <c r="M387" s="144"/>
      <c r="N387" s="144"/>
      <c r="O387" s="144"/>
    </row>
    <row r="388" spans="1:15" ht="15" hidden="1" customHeight="1">
      <c r="A388" s="182"/>
      <c r="B388" s="180" t="s">
        <v>987</v>
      </c>
      <c r="C388" s="170" t="s">
        <v>988</v>
      </c>
      <c r="D388" s="171">
        <f>F388/118*100</f>
        <v>0</v>
      </c>
      <c r="E388" s="185">
        <f>H388+(H388*$L$5)</f>
        <v>0</v>
      </c>
      <c r="F388" s="9">
        <f>IF(VALUE(RIGHT(ROUND(E388,0),1))=VALUE(0),ROUND(E388,0),IF(VALUE(RIGHT(ROUND(E388,0),1))&lt;=VALUE(5),FLOOR(E388,10),CEILING(E388,10)))</f>
        <v>0</v>
      </c>
      <c r="G388" s="171"/>
      <c r="H388" s="181"/>
      <c r="I388" s="172" t="e">
        <f>F388/H388*100-100</f>
        <v>#DIV/0!</v>
      </c>
      <c r="J388" s="183" t="e">
        <f>#REF!</f>
        <v>#REF!</v>
      </c>
      <c r="K388" s="183"/>
      <c r="L388" s="144"/>
      <c r="M388" s="144"/>
      <c r="N388" s="144"/>
      <c r="O388" s="144"/>
    </row>
    <row r="389" spans="1:15" ht="15" hidden="1" customHeight="1">
      <c r="A389" s="182"/>
      <c r="B389" s="180" t="s">
        <v>989</v>
      </c>
      <c r="C389" s="170" t="s">
        <v>988</v>
      </c>
      <c r="D389" s="171">
        <f>F389/118*100</f>
        <v>0</v>
      </c>
      <c r="E389" s="185">
        <f>H389+(H389*$L$5)</f>
        <v>0</v>
      </c>
      <c r="F389" s="9">
        <f>IF(VALUE(RIGHT(ROUND(E389,0),1))=VALUE(0),ROUND(E389,0),IF(VALUE(RIGHT(ROUND(E389,0),1))&lt;=VALUE(5),FLOOR(E389,10),CEILING(E389,10)))</f>
        <v>0</v>
      </c>
      <c r="G389" s="171"/>
      <c r="H389" s="181"/>
      <c r="I389" s="172" t="e">
        <f>F389/H389*100-100</f>
        <v>#DIV/0!</v>
      </c>
      <c r="J389" s="183" t="e">
        <f>#REF!</f>
        <v>#REF!</v>
      </c>
      <c r="K389" s="183"/>
      <c r="L389" s="144"/>
      <c r="M389" s="144"/>
      <c r="N389" s="144"/>
      <c r="O389" s="144"/>
    </row>
    <row r="390" spans="1:15" ht="15" hidden="1" customHeight="1">
      <c r="A390" s="182" t="s">
        <v>1261</v>
      </c>
      <c r="B390" s="180" t="s">
        <v>1262</v>
      </c>
      <c r="C390" s="170"/>
      <c r="D390" s="171"/>
      <c r="E390" s="171"/>
      <c r="F390" s="171"/>
      <c r="G390" s="171"/>
      <c r="H390" s="181"/>
      <c r="I390" s="183"/>
      <c r="J390" s="183"/>
      <c r="K390" s="183"/>
      <c r="L390" s="144"/>
      <c r="M390" s="144"/>
      <c r="N390" s="144"/>
      <c r="O390" s="144"/>
    </row>
    <row r="391" spans="1:15" ht="15" hidden="1" customHeight="1">
      <c r="A391" s="182"/>
      <c r="B391" s="180" t="s">
        <v>987</v>
      </c>
      <c r="C391" s="170" t="s">
        <v>988</v>
      </c>
      <c r="D391" s="171">
        <f>F391/118*100</f>
        <v>0</v>
      </c>
      <c r="E391" s="185">
        <f>H391+(H391*$L$5)</f>
        <v>0</v>
      </c>
      <c r="F391" s="9">
        <f>IF(VALUE(RIGHT(ROUND(E391,0),1))=VALUE(0),ROUND(E391,0),IF(VALUE(RIGHT(ROUND(E391,0),1))&lt;=VALUE(5),FLOOR(E391,10),CEILING(E391,10)))</f>
        <v>0</v>
      </c>
      <c r="G391" s="171"/>
      <c r="H391" s="181"/>
      <c r="I391" s="172" t="e">
        <f>F391/H391*100-100</f>
        <v>#DIV/0!</v>
      </c>
      <c r="J391" s="183" t="e">
        <f>#REF!</f>
        <v>#REF!</v>
      </c>
      <c r="K391" s="183"/>
      <c r="L391" s="144"/>
      <c r="M391" s="144"/>
      <c r="N391" s="144"/>
      <c r="O391" s="144"/>
    </row>
    <row r="392" spans="1:15" ht="15" hidden="1" customHeight="1">
      <c r="A392" s="182"/>
      <c r="B392" s="180" t="s">
        <v>989</v>
      </c>
      <c r="C392" s="170" t="s">
        <v>988</v>
      </c>
      <c r="D392" s="171">
        <f>F392/118*100</f>
        <v>0</v>
      </c>
      <c r="E392" s="185">
        <f>H392+(H392*$L$5)</f>
        <v>0</v>
      </c>
      <c r="F392" s="9">
        <f>IF(VALUE(RIGHT(ROUND(E392,0),1))=VALUE(0),ROUND(E392,0),IF(VALUE(RIGHT(ROUND(E392,0),1))&lt;=VALUE(5),FLOOR(E392,10),CEILING(E392,10)))</f>
        <v>0</v>
      </c>
      <c r="G392" s="171"/>
      <c r="H392" s="181"/>
      <c r="I392" s="172" t="e">
        <f>F392/H392*100-100</f>
        <v>#DIV/0!</v>
      </c>
      <c r="J392" s="183" t="e">
        <f>#REF!</f>
        <v>#REF!</v>
      </c>
      <c r="K392" s="183"/>
      <c r="L392" s="144"/>
      <c r="M392" s="144"/>
      <c r="N392" s="144"/>
      <c r="O392" s="144"/>
    </row>
    <row r="393" spans="1:15" ht="15" hidden="1" customHeight="1">
      <c r="A393" s="182" t="s">
        <v>1263</v>
      </c>
      <c r="B393" s="180" t="s">
        <v>1264</v>
      </c>
      <c r="C393" s="170"/>
      <c r="D393" s="171"/>
      <c r="E393" s="171"/>
      <c r="F393" s="171"/>
      <c r="G393" s="171"/>
      <c r="H393" s="181"/>
      <c r="I393" s="183"/>
      <c r="J393" s="183"/>
      <c r="K393" s="183"/>
      <c r="L393" s="144"/>
      <c r="M393" s="144"/>
      <c r="N393" s="144"/>
      <c r="O393" s="144"/>
    </row>
    <row r="394" spans="1:15" ht="15" hidden="1" customHeight="1">
      <c r="A394" s="182"/>
      <c r="B394" s="180" t="s">
        <v>987</v>
      </c>
      <c r="C394" s="170" t="s">
        <v>988</v>
      </c>
      <c r="D394" s="171">
        <f>F394/118*100</f>
        <v>0</v>
      </c>
      <c r="E394" s="185">
        <f>H394+(H394*$L$5)</f>
        <v>0</v>
      </c>
      <c r="F394" s="9">
        <f>IF(VALUE(RIGHT(ROUND(E394,0),1))=VALUE(0),ROUND(E394,0),IF(VALUE(RIGHT(ROUND(E394,0),1))&lt;=VALUE(5),FLOOR(E394,10),CEILING(E394,10)))</f>
        <v>0</v>
      </c>
      <c r="G394" s="171"/>
      <c r="H394" s="181"/>
      <c r="I394" s="172" t="e">
        <f>F394/H394*100-100</f>
        <v>#DIV/0!</v>
      </c>
      <c r="J394" s="183" t="e">
        <f>#REF!</f>
        <v>#REF!</v>
      </c>
      <c r="K394" s="183"/>
      <c r="L394" s="144"/>
      <c r="M394" s="144"/>
      <c r="N394" s="144"/>
      <c r="O394" s="144"/>
    </row>
    <row r="395" spans="1:15" ht="15" hidden="1" customHeight="1">
      <c r="A395" s="182"/>
      <c r="B395" s="180" t="s">
        <v>989</v>
      </c>
      <c r="C395" s="170" t="s">
        <v>988</v>
      </c>
      <c r="D395" s="171">
        <f>F395/118*100</f>
        <v>0</v>
      </c>
      <c r="E395" s="185">
        <f>H395+(H395*$L$5)</f>
        <v>0</v>
      </c>
      <c r="F395" s="9">
        <f>IF(VALUE(RIGHT(ROUND(E395,0),1))=VALUE(0),ROUND(E395,0),IF(VALUE(RIGHT(ROUND(E395,0),1))&lt;=VALUE(5),FLOOR(E395,10),CEILING(E395,10)))</f>
        <v>0</v>
      </c>
      <c r="G395" s="171"/>
      <c r="H395" s="181"/>
      <c r="I395" s="172" t="e">
        <f>F395/H395*100-100</f>
        <v>#DIV/0!</v>
      </c>
      <c r="J395" s="183" t="e">
        <f>#REF!</f>
        <v>#REF!</v>
      </c>
      <c r="K395" s="183"/>
      <c r="L395" s="144"/>
      <c r="M395" s="144"/>
      <c r="N395" s="144"/>
      <c r="O395" s="144"/>
    </row>
    <row r="396" spans="1:15" ht="15" hidden="1" customHeight="1">
      <c r="A396" s="182" t="s">
        <v>1265</v>
      </c>
      <c r="B396" s="180" t="s">
        <v>1266</v>
      </c>
      <c r="C396" s="170"/>
      <c r="D396" s="171"/>
      <c r="E396" s="171"/>
      <c r="F396" s="171"/>
      <c r="G396" s="171"/>
      <c r="H396" s="181"/>
      <c r="I396" s="183"/>
      <c r="J396" s="183"/>
      <c r="K396" s="183"/>
      <c r="L396" s="144"/>
      <c r="M396" s="144"/>
      <c r="N396" s="144"/>
      <c r="O396" s="144"/>
    </row>
    <row r="397" spans="1:15" ht="15" hidden="1" customHeight="1">
      <c r="A397" s="182"/>
      <c r="B397" s="180" t="s">
        <v>987</v>
      </c>
      <c r="C397" s="170" t="s">
        <v>988</v>
      </c>
      <c r="D397" s="171">
        <f>F397/118*100</f>
        <v>0</v>
      </c>
      <c r="E397" s="185">
        <f>H397+(H397*$L$5)</f>
        <v>0</v>
      </c>
      <c r="F397" s="9">
        <f>IF(VALUE(RIGHT(ROUND(E397,0),1))=VALUE(0),ROUND(E397,0),IF(VALUE(RIGHT(ROUND(E397,0),1))&lt;=VALUE(5),FLOOR(E397,10),CEILING(E397,10)))</f>
        <v>0</v>
      </c>
      <c r="G397" s="171"/>
      <c r="H397" s="181"/>
      <c r="I397" s="172" t="e">
        <f>F397/H397*100-100</f>
        <v>#DIV/0!</v>
      </c>
      <c r="J397" s="183" t="e">
        <f>#REF!</f>
        <v>#REF!</v>
      </c>
      <c r="K397" s="183"/>
      <c r="L397" s="144"/>
      <c r="M397" s="144"/>
      <c r="N397" s="144"/>
      <c r="O397" s="144"/>
    </row>
    <row r="398" spans="1:15" ht="14.25" hidden="1" customHeight="1">
      <c r="A398" s="182"/>
      <c r="B398" s="180" t="s">
        <v>989</v>
      </c>
      <c r="C398" s="170" t="s">
        <v>988</v>
      </c>
      <c r="D398" s="171">
        <f>F398/118*100</f>
        <v>0</v>
      </c>
      <c r="E398" s="185">
        <f>H398+(H398*$L$5)</f>
        <v>0</v>
      </c>
      <c r="F398" s="9">
        <f>IF(VALUE(RIGHT(ROUND(E398,0),1))=VALUE(0),ROUND(E398,0),IF(VALUE(RIGHT(ROUND(E398,0),1))&lt;=VALUE(5),FLOOR(E398,10),CEILING(E398,10)))</f>
        <v>0</v>
      </c>
      <c r="G398" s="171"/>
      <c r="H398" s="181"/>
      <c r="I398" s="172" t="e">
        <f>F398/H398*100-100</f>
        <v>#DIV/0!</v>
      </c>
      <c r="J398" s="183" t="e">
        <f>#REF!</f>
        <v>#REF!</v>
      </c>
      <c r="K398" s="183"/>
      <c r="L398" s="144"/>
      <c r="M398" s="144"/>
      <c r="N398" s="144"/>
      <c r="O398" s="144"/>
    </row>
    <row r="399" spans="1:15" ht="14.25" hidden="1" customHeight="1">
      <c r="A399" s="182" t="s">
        <v>1267</v>
      </c>
      <c r="B399" s="180" t="s">
        <v>1268</v>
      </c>
      <c r="C399" s="170"/>
      <c r="D399" s="171"/>
      <c r="E399" s="171"/>
      <c r="F399" s="171"/>
      <c r="G399" s="171"/>
      <c r="H399" s="181"/>
      <c r="I399" s="183"/>
      <c r="J399" s="183"/>
      <c r="K399" s="183"/>
      <c r="L399" s="144"/>
      <c r="M399" s="144"/>
      <c r="N399" s="144"/>
      <c r="O399" s="144"/>
    </row>
    <row r="400" spans="1:15" ht="12" hidden="1" customHeight="1">
      <c r="A400" s="182"/>
      <c r="B400" s="180" t="s">
        <v>987</v>
      </c>
      <c r="C400" s="170" t="s">
        <v>988</v>
      </c>
      <c r="D400" s="171">
        <f>F400/118*100</f>
        <v>0</v>
      </c>
      <c r="E400" s="185">
        <f>H400+(H400*$L$5)</f>
        <v>0</v>
      </c>
      <c r="F400" s="9">
        <f>IF(VALUE(RIGHT(ROUND(E400,0),1))=VALUE(0),ROUND(E400,0),IF(VALUE(RIGHT(ROUND(E400,0),1))&lt;=VALUE(5),FLOOR(E400,10),CEILING(E400,10)))</f>
        <v>0</v>
      </c>
      <c r="G400" s="171"/>
      <c r="H400" s="181"/>
      <c r="I400" s="172" t="e">
        <f>F400/H400*100-100</f>
        <v>#DIV/0!</v>
      </c>
      <c r="J400" s="183" t="e">
        <f>#REF!</f>
        <v>#REF!</v>
      </c>
      <c r="K400" s="183"/>
      <c r="L400" s="144"/>
      <c r="M400" s="144"/>
      <c r="N400" s="144"/>
      <c r="O400" s="144"/>
    </row>
    <row r="401" spans="1:15" ht="12" hidden="1" customHeight="1">
      <c r="A401" s="182"/>
      <c r="B401" s="180" t="s">
        <v>989</v>
      </c>
      <c r="C401" s="170" t="s">
        <v>988</v>
      </c>
      <c r="D401" s="171">
        <f>F401/118*100</f>
        <v>0</v>
      </c>
      <c r="E401" s="185">
        <f>H401+(H401*$L$5)</f>
        <v>0</v>
      </c>
      <c r="F401" s="9">
        <f>IF(VALUE(RIGHT(ROUND(E401,0),1))=VALUE(0),ROUND(E401,0),IF(VALUE(RIGHT(ROUND(E401,0),1))&lt;=VALUE(5),FLOOR(E401,10),CEILING(E401,10)))</f>
        <v>0</v>
      </c>
      <c r="G401" s="171"/>
      <c r="H401" s="181"/>
      <c r="I401" s="172" t="e">
        <f>F401/H401*100-100</f>
        <v>#DIV/0!</v>
      </c>
      <c r="J401" s="183" t="e">
        <f>#REF!</f>
        <v>#REF!</v>
      </c>
      <c r="K401" s="183"/>
      <c r="L401" s="144"/>
      <c r="M401" s="144"/>
      <c r="N401" s="144"/>
      <c r="O401" s="144"/>
    </row>
    <row r="402" spans="1:15" ht="14.25" hidden="1" customHeight="1">
      <c r="A402" s="182" t="s">
        <v>1269</v>
      </c>
      <c r="B402" s="180" t="s">
        <v>1270</v>
      </c>
      <c r="C402" s="170"/>
      <c r="D402" s="171"/>
      <c r="E402" s="171"/>
      <c r="F402" s="171"/>
      <c r="G402" s="171"/>
      <c r="H402" s="181"/>
      <c r="I402" s="183"/>
      <c r="J402" s="183"/>
      <c r="K402" s="183"/>
      <c r="L402" s="144"/>
      <c r="M402" s="144"/>
      <c r="N402" s="144"/>
      <c r="O402" s="144"/>
    </row>
    <row r="403" spans="1:15" ht="12" hidden="1" customHeight="1">
      <c r="A403" s="182"/>
      <c r="B403" s="180" t="s">
        <v>987</v>
      </c>
      <c r="C403" s="170" t="s">
        <v>988</v>
      </c>
      <c r="D403" s="171">
        <f>F403/118*100</f>
        <v>0</v>
      </c>
      <c r="E403" s="185">
        <f>H403+(H403*$L$5)</f>
        <v>0</v>
      </c>
      <c r="F403" s="9">
        <f>IF(VALUE(RIGHT(ROUND(E403,0),1))=VALUE(0),ROUND(E403,0),IF(VALUE(RIGHT(ROUND(E403,0),1))&lt;=VALUE(5),FLOOR(E403,10),CEILING(E403,10)))</f>
        <v>0</v>
      </c>
      <c r="G403" s="171"/>
      <c r="H403" s="181"/>
      <c r="I403" s="172" t="e">
        <f>F403/H403*100-100</f>
        <v>#DIV/0!</v>
      </c>
      <c r="J403" s="183" t="e">
        <f>#REF!</f>
        <v>#REF!</v>
      </c>
      <c r="K403" s="183"/>
      <c r="L403" s="144"/>
      <c r="M403" s="144"/>
      <c r="N403" s="144"/>
      <c r="O403" s="144"/>
    </row>
    <row r="404" spans="1:15" ht="12" hidden="1" customHeight="1">
      <c r="A404" s="182"/>
      <c r="B404" s="180" t="s">
        <v>989</v>
      </c>
      <c r="C404" s="170" t="s">
        <v>988</v>
      </c>
      <c r="D404" s="171">
        <f>F404/118*100</f>
        <v>0</v>
      </c>
      <c r="E404" s="185">
        <f>H404+(H404*$L$5)</f>
        <v>0</v>
      </c>
      <c r="F404" s="9">
        <f>IF(VALUE(RIGHT(ROUND(E404,0),1))=VALUE(0),ROUND(E404,0),IF(VALUE(RIGHT(ROUND(E404,0),1))&lt;=VALUE(5),FLOOR(E404,10),CEILING(E404,10)))</f>
        <v>0</v>
      </c>
      <c r="G404" s="171"/>
      <c r="H404" s="181"/>
      <c r="I404" s="172" t="e">
        <f>F404/H404*100-100</f>
        <v>#DIV/0!</v>
      </c>
      <c r="J404" s="183" t="e">
        <f>#REF!</f>
        <v>#REF!</v>
      </c>
      <c r="K404" s="183"/>
      <c r="L404" s="144"/>
      <c r="M404" s="144"/>
      <c r="N404" s="144"/>
      <c r="O404" s="144"/>
    </row>
    <row r="405" spans="1:15" ht="12.75" hidden="1" customHeight="1">
      <c r="A405" s="182" t="s">
        <v>1271</v>
      </c>
      <c r="B405" s="180" t="s">
        <v>1272</v>
      </c>
      <c r="C405" s="170"/>
      <c r="D405" s="171"/>
      <c r="E405" s="171"/>
      <c r="F405" s="171"/>
      <c r="G405" s="171"/>
      <c r="H405" s="181"/>
      <c r="I405" s="183"/>
      <c r="J405" s="183"/>
      <c r="K405" s="183"/>
      <c r="L405" s="144"/>
      <c r="M405" s="144"/>
      <c r="N405" s="144"/>
      <c r="O405" s="144"/>
    </row>
    <row r="406" spans="1:15" ht="24" hidden="1" customHeight="1">
      <c r="A406" s="182" t="s">
        <v>1273</v>
      </c>
      <c r="B406" s="180" t="s">
        <v>1274</v>
      </c>
      <c r="C406" s="170"/>
      <c r="D406" s="171"/>
      <c r="E406" s="171"/>
      <c r="F406" s="171"/>
      <c r="G406" s="171"/>
      <c r="H406" s="181"/>
      <c r="I406" s="183"/>
      <c r="J406" s="183"/>
      <c r="K406" s="183"/>
      <c r="L406" s="144"/>
      <c r="M406" s="144"/>
      <c r="N406" s="144"/>
      <c r="O406" s="144"/>
    </row>
    <row r="407" spans="1:15" ht="15" hidden="1" customHeight="1">
      <c r="A407" s="182"/>
      <c r="B407" s="180" t="s">
        <v>987</v>
      </c>
      <c r="C407" s="170" t="s">
        <v>988</v>
      </c>
      <c r="D407" s="171" t="e">
        <f>#REF!</f>
        <v>#REF!</v>
      </c>
      <c r="E407" s="171"/>
      <c r="F407" s="171" t="e">
        <f>#REF!</f>
        <v>#REF!</v>
      </c>
      <c r="G407" s="171"/>
      <c r="H407" s="181"/>
      <c r="I407" s="172" t="s">
        <v>1068</v>
      </c>
      <c r="J407" s="183" t="e">
        <f>#REF!</f>
        <v>#REF!</v>
      </c>
      <c r="K407" s="172"/>
      <c r="L407" s="144"/>
      <c r="M407" s="144"/>
      <c r="N407" s="144"/>
      <c r="O407" s="144"/>
    </row>
    <row r="408" spans="1:15" ht="15" hidden="1" customHeight="1">
      <c r="A408" s="182"/>
      <c r="B408" s="180" t="s">
        <v>989</v>
      </c>
      <c r="C408" s="170" t="s">
        <v>988</v>
      </c>
      <c r="D408" s="171" t="e">
        <f>#REF!</f>
        <v>#REF!</v>
      </c>
      <c r="E408" s="171"/>
      <c r="F408" s="171" t="e">
        <f>#REF!</f>
        <v>#REF!</v>
      </c>
      <c r="G408" s="171"/>
      <c r="H408" s="181"/>
      <c r="I408" s="172" t="s">
        <v>1068</v>
      </c>
      <c r="J408" s="183" t="e">
        <f>#REF!</f>
        <v>#REF!</v>
      </c>
      <c r="K408" s="172"/>
      <c r="L408" s="144"/>
      <c r="M408" s="144"/>
      <c r="N408" s="144"/>
      <c r="O408" s="144"/>
    </row>
    <row r="409" spans="1:15" ht="23.25" hidden="1" customHeight="1">
      <c r="A409" s="182" t="s">
        <v>1275</v>
      </c>
      <c r="B409" s="180" t="s">
        <v>1276</v>
      </c>
      <c r="C409" s="170"/>
      <c r="D409" s="171"/>
      <c r="E409" s="171"/>
      <c r="F409" s="171"/>
      <c r="G409" s="171"/>
      <c r="H409" s="181"/>
      <c r="I409" s="183"/>
      <c r="J409" s="183"/>
      <c r="K409" s="183"/>
      <c r="L409" s="144"/>
      <c r="M409" s="144"/>
      <c r="N409" s="144"/>
      <c r="O409" s="144"/>
    </row>
    <row r="410" spans="1:15" ht="15" hidden="1" customHeight="1">
      <c r="A410" s="182"/>
      <c r="B410" s="180" t="s">
        <v>987</v>
      </c>
      <c r="C410" s="170" t="s">
        <v>988</v>
      </c>
      <c r="D410" s="171" t="e">
        <f>#REF!</f>
        <v>#REF!</v>
      </c>
      <c r="E410" s="171"/>
      <c r="F410" s="171" t="e">
        <f>#REF!</f>
        <v>#REF!</v>
      </c>
      <c r="G410" s="171"/>
      <c r="H410" s="181"/>
      <c r="I410" s="172" t="s">
        <v>1068</v>
      </c>
      <c r="J410" s="183" t="e">
        <f>#REF!</f>
        <v>#REF!</v>
      </c>
      <c r="K410" s="172"/>
      <c r="L410" s="144"/>
      <c r="M410" s="144"/>
      <c r="N410" s="144"/>
      <c r="O410" s="144"/>
    </row>
    <row r="411" spans="1:15" ht="15" hidden="1" customHeight="1">
      <c r="A411" s="182"/>
      <c r="B411" s="180" t="s">
        <v>989</v>
      </c>
      <c r="C411" s="170" t="s">
        <v>988</v>
      </c>
      <c r="D411" s="171" t="e">
        <f>#REF!</f>
        <v>#REF!</v>
      </c>
      <c r="E411" s="171"/>
      <c r="F411" s="171" t="e">
        <f>#REF!</f>
        <v>#REF!</v>
      </c>
      <c r="G411" s="171"/>
      <c r="H411" s="181"/>
      <c r="I411" s="172" t="s">
        <v>1068</v>
      </c>
      <c r="J411" s="183" t="e">
        <f>#REF!</f>
        <v>#REF!</v>
      </c>
      <c r="K411" s="172"/>
      <c r="L411" s="144"/>
      <c r="M411" s="144"/>
      <c r="N411" s="144"/>
      <c r="O411" s="144"/>
    </row>
    <row r="412" spans="1:15" ht="13.5" hidden="1" customHeight="1">
      <c r="A412" s="182" t="s">
        <v>1277</v>
      </c>
      <c r="B412" s="180" t="s">
        <v>1278</v>
      </c>
      <c r="C412" s="170"/>
      <c r="D412" s="171"/>
      <c r="E412" s="171"/>
      <c r="F412" s="171"/>
      <c r="G412" s="171"/>
      <c r="H412" s="181"/>
      <c r="I412" s="183"/>
      <c r="J412" s="183"/>
      <c r="K412" s="183"/>
      <c r="L412" s="144"/>
      <c r="M412" s="144"/>
      <c r="N412" s="144"/>
      <c r="O412" s="144"/>
    </row>
    <row r="413" spans="1:15" ht="15" hidden="1" customHeight="1">
      <c r="A413" s="182"/>
      <c r="B413" s="180" t="s">
        <v>987</v>
      </c>
      <c r="C413" s="170" t="s">
        <v>988</v>
      </c>
      <c r="D413" s="171">
        <f>F413/118*100</f>
        <v>0</v>
      </c>
      <c r="E413" s="185">
        <f>H413+(H413*$L$5)</f>
        <v>0</v>
      </c>
      <c r="F413" s="9">
        <f>IF(VALUE(RIGHT(ROUND(E413,0),1))=VALUE(0),ROUND(E413,0),IF(VALUE(RIGHT(ROUND(E413,0),1))&lt;=VALUE(5),FLOOR(E413,10),CEILING(E413,10)))</f>
        <v>0</v>
      </c>
      <c r="G413" s="171"/>
      <c r="H413" s="181"/>
      <c r="I413" s="172" t="e">
        <f>F413/H413*100-100</f>
        <v>#DIV/0!</v>
      </c>
      <c r="J413" s="183" t="e">
        <f>#REF!</f>
        <v>#REF!</v>
      </c>
      <c r="K413" s="183"/>
      <c r="L413" s="144"/>
      <c r="M413" s="144"/>
      <c r="N413" s="144"/>
      <c r="O413" s="144"/>
    </row>
    <row r="414" spans="1:15" ht="15" hidden="1" customHeight="1">
      <c r="A414" s="182"/>
      <c r="B414" s="180" t="s">
        <v>989</v>
      </c>
      <c r="C414" s="170" t="s">
        <v>988</v>
      </c>
      <c r="D414" s="171">
        <f>F414/118*100</f>
        <v>0</v>
      </c>
      <c r="E414" s="185">
        <f>H414+(H414*$L$5)</f>
        <v>0</v>
      </c>
      <c r="F414" s="9">
        <f>IF(VALUE(RIGHT(ROUND(E414,0),1))=VALUE(0),ROUND(E414,0),IF(VALUE(RIGHT(ROUND(E414,0),1))&lt;=VALUE(5),FLOOR(E414,10),CEILING(E414,10)))</f>
        <v>0</v>
      </c>
      <c r="G414" s="171"/>
      <c r="H414" s="181"/>
      <c r="I414" s="172" t="e">
        <f>F414/H414*100-100</f>
        <v>#DIV/0!</v>
      </c>
      <c r="J414" s="183" t="e">
        <f>#REF!</f>
        <v>#REF!</v>
      </c>
      <c r="K414" s="183"/>
      <c r="L414" s="144"/>
      <c r="M414" s="144"/>
      <c r="N414" s="144"/>
      <c r="O414" s="144"/>
    </row>
    <row r="415" spans="1:15" ht="24.75" hidden="1" customHeight="1">
      <c r="A415" s="182" t="s">
        <v>1279</v>
      </c>
      <c r="B415" s="180" t="s">
        <v>1280</v>
      </c>
      <c r="C415" s="170"/>
      <c r="D415" s="171"/>
      <c r="E415" s="171"/>
      <c r="F415" s="171"/>
      <c r="G415" s="171"/>
      <c r="H415" s="181"/>
      <c r="I415" s="183"/>
      <c r="J415" s="183"/>
      <c r="K415" s="183"/>
      <c r="L415" s="144"/>
      <c r="M415" s="144"/>
      <c r="N415" s="144"/>
      <c r="O415" s="144"/>
    </row>
    <row r="416" spans="1:15" ht="12" hidden="1" customHeight="1">
      <c r="A416" s="182"/>
      <c r="B416" s="180" t="s">
        <v>987</v>
      </c>
      <c r="C416" s="170" t="s">
        <v>988</v>
      </c>
      <c r="D416" s="171">
        <f>F416/118*100</f>
        <v>0</v>
      </c>
      <c r="E416" s="185">
        <f>H416+(H416*$L$5)</f>
        <v>0</v>
      </c>
      <c r="F416" s="9">
        <f>IF(VALUE(RIGHT(ROUND(E416,0),1))=VALUE(0),ROUND(E416,0),IF(VALUE(RIGHT(ROUND(E416,0),1))&lt;=VALUE(5),FLOOR(E416,10),CEILING(E416,10)))</f>
        <v>0</v>
      </c>
      <c r="G416" s="171"/>
      <c r="H416" s="181"/>
      <c r="I416" s="172" t="e">
        <f>F416/H416*100-100</f>
        <v>#DIV/0!</v>
      </c>
      <c r="J416" s="183" t="e">
        <f>#REF!</f>
        <v>#REF!</v>
      </c>
      <c r="K416" s="183"/>
      <c r="L416" s="144"/>
      <c r="M416" s="144"/>
      <c r="N416" s="144"/>
      <c r="O416" s="144"/>
    </row>
    <row r="417" spans="1:15" ht="12" hidden="1" customHeight="1">
      <c r="A417" s="182"/>
      <c r="B417" s="180" t="s">
        <v>989</v>
      </c>
      <c r="C417" s="170" t="s">
        <v>988</v>
      </c>
      <c r="D417" s="171">
        <f>F417/118*100</f>
        <v>0</v>
      </c>
      <c r="E417" s="185">
        <f>H417+(H417*$L$5)</f>
        <v>0</v>
      </c>
      <c r="F417" s="9">
        <f>IF(VALUE(RIGHT(ROUND(E417,0),1))=VALUE(0),ROUND(E417,0),IF(VALUE(RIGHT(ROUND(E417,0),1))&lt;=VALUE(5),FLOOR(E417,10),CEILING(E417,10)))</f>
        <v>0</v>
      </c>
      <c r="G417" s="171"/>
      <c r="H417" s="181"/>
      <c r="I417" s="172" t="e">
        <f>F417/H417*100-100</f>
        <v>#DIV/0!</v>
      </c>
      <c r="J417" s="183" t="e">
        <f>#REF!</f>
        <v>#REF!</v>
      </c>
      <c r="K417" s="183"/>
      <c r="L417" s="144"/>
      <c r="M417" s="144"/>
      <c r="N417" s="144"/>
      <c r="O417" s="144"/>
    </row>
    <row r="418" spans="1:15" ht="15.75" hidden="1" customHeight="1">
      <c r="A418" s="182" t="s">
        <v>1281</v>
      </c>
      <c r="B418" s="180" t="s">
        <v>1282</v>
      </c>
      <c r="C418" s="170"/>
      <c r="D418" s="171"/>
      <c r="E418" s="171"/>
      <c r="F418" s="171"/>
      <c r="G418" s="171"/>
      <c r="H418" s="181"/>
      <c r="I418" s="183"/>
      <c r="J418" s="183"/>
      <c r="K418" s="183"/>
      <c r="L418" s="144"/>
      <c r="M418" s="144"/>
      <c r="N418" s="144"/>
      <c r="O418" s="144"/>
    </row>
    <row r="419" spans="1:15" ht="12.75" hidden="1" customHeight="1">
      <c r="A419" s="182"/>
      <c r="B419" s="180" t="s">
        <v>987</v>
      </c>
      <c r="C419" s="170" t="s">
        <v>988</v>
      </c>
      <c r="D419" s="171" t="e">
        <f>#REF!</f>
        <v>#REF!</v>
      </c>
      <c r="E419" s="171"/>
      <c r="F419" s="171" t="e">
        <f>#REF!</f>
        <v>#REF!</v>
      </c>
      <c r="G419" s="171"/>
      <c r="H419" s="181"/>
      <c r="I419" s="172" t="s">
        <v>1068</v>
      </c>
      <c r="J419" s="183" t="e">
        <f>#REF!</f>
        <v>#REF!</v>
      </c>
      <c r="K419" s="172"/>
      <c r="L419" s="144"/>
      <c r="M419" s="144"/>
      <c r="N419" s="144"/>
      <c r="O419" s="144"/>
    </row>
    <row r="420" spans="1:15" ht="12" hidden="1" customHeight="1">
      <c r="A420" s="182"/>
      <c r="B420" s="180" t="s">
        <v>989</v>
      </c>
      <c r="C420" s="170" t="s">
        <v>988</v>
      </c>
      <c r="D420" s="171" t="e">
        <f>#REF!</f>
        <v>#REF!</v>
      </c>
      <c r="E420" s="171"/>
      <c r="F420" s="171" t="e">
        <f>#REF!</f>
        <v>#REF!</v>
      </c>
      <c r="G420" s="171"/>
      <c r="H420" s="181"/>
      <c r="I420" s="172" t="s">
        <v>1068</v>
      </c>
      <c r="J420" s="183" t="e">
        <f>#REF!</f>
        <v>#REF!</v>
      </c>
      <c r="K420" s="172"/>
      <c r="L420" s="144"/>
      <c r="M420" s="144"/>
      <c r="N420" s="144"/>
      <c r="O420" s="144"/>
    </row>
    <row r="421" spans="1:15" ht="21.75" hidden="1" customHeight="1">
      <c r="A421" s="182" t="s">
        <v>1283</v>
      </c>
      <c r="B421" s="180" t="s">
        <v>1284</v>
      </c>
      <c r="C421" s="170"/>
      <c r="D421" s="171"/>
      <c r="E421" s="171"/>
      <c r="F421" s="171"/>
      <c r="G421" s="171"/>
      <c r="H421" s="181"/>
      <c r="I421" s="183"/>
      <c r="J421" s="183"/>
      <c r="K421" s="183"/>
      <c r="L421" s="144"/>
      <c r="M421" s="144"/>
      <c r="N421" s="144"/>
      <c r="O421" s="144"/>
    </row>
    <row r="422" spans="1:15" ht="15" hidden="1" customHeight="1">
      <c r="A422" s="182" t="s">
        <v>1285</v>
      </c>
      <c r="B422" s="180" t="s">
        <v>1286</v>
      </c>
      <c r="C422" s="170"/>
      <c r="D422" s="171"/>
      <c r="E422" s="171"/>
      <c r="F422" s="171"/>
      <c r="G422" s="171"/>
      <c r="H422" s="181"/>
      <c r="I422" s="183"/>
      <c r="J422" s="183"/>
      <c r="K422" s="183"/>
      <c r="L422" s="144"/>
      <c r="M422" s="144"/>
      <c r="N422" s="144"/>
      <c r="O422" s="144"/>
    </row>
    <row r="423" spans="1:15" ht="15" hidden="1" customHeight="1">
      <c r="A423" s="182"/>
      <c r="B423" s="180" t="s">
        <v>987</v>
      </c>
      <c r="C423" s="170" t="s">
        <v>988</v>
      </c>
      <c r="D423" s="171">
        <f>F423/118*100</f>
        <v>0</v>
      </c>
      <c r="E423" s="185">
        <f>H423+(H423*$L$5)</f>
        <v>0</v>
      </c>
      <c r="F423" s="9">
        <f>IF(VALUE(RIGHT(ROUND(E423,0),1))=VALUE(0),ROUND(E423,0),IF(VALUE(RIGHT(ROUND(E423,0),1))&lt;=VALUE(5),FLOOR(E423,10),CEILING(E423,10)))</f>
        <v>0</v>
      </c>
      <c r="G423" s="171"/>
      <c r="H423" s="181"/>
      <c r="I423" s="172" t="e">
        <f>F423/H423*100-100</f>
        <v>#DIV/0!</v>
      </c>
      <c r="J423" s="183" t="e">
        <f>#REF!</f>
        <v>#REF!</v>
      </c>
      <c r="K423" s="183"/>
      <c r="L423" s="144"/>
      <c r="M423" s="144"/>
      <c r="N423" s="144"/>
      <c r="O423" s="144"/>
    </row>
    <row r="424" spans="1:15" ht="15" hidden="1" customHeight="1">
      <c r="A424" s="182"/>
      <c r="B424" s="180" t="s">
        <v>989</v>
      </c>
      <c r="C424" s="170" t="s">
        <v>988</v>
      </c>
      <c r="D424" s="171">
        <f>F424/118*100</f>
        <v>0</v>
      </c>
      <c r="E424" s="185">
        <f>H424+(H424*$L$5)</f>
        <v>0</v>
      </c>
      <c r="F424" s="9">
        <f>IF(VALUE(RIGHT(ROUND(E424,0),1))=VALUE(0),ROUND(E424,0),IF(VALUE(RIGHT(ROUND(E424,0),1))&lt;=VALUE(5),FLOOR(E424,10),CEILING(E424,10)))</f>
        <v>0</v>
      </c>
      <c r="G424" s="171"/>
      <c r="H424" s="181"/>
      <c r="I424" s="172" t="e">
        <f>F424/H424*100-100</f>
        <v>#DIV/0!</v>
      </c>
      <c r="J424" s="183" t="e">
        <f>#REF!</f>
        <v>#REF!</v>
      </c>
      <c r="K424" s="183"/>
      <c r="L424" s="144"/>
      <c r="M424" s="144"/>
      <c r="N424" s="144"/>
      <c r="O424" s="144"/>
    </row>
    <row r="425" spans="1:15" ht="24.75" hidden="1" customHeight="1">
      <c r="A425" s="182" t="s">
        <v>1287</v>
      </c>
      <c r="B425" s="180" t="s">
        <v>1288</v>
      </c>
      <c r="C425" s="170"/>
      <c r="D425" s="171"/>
      <c r="E425" s="171"/>
      <c r="F425" s="171"/>
      <c r="G425" s="171"/>
      <c r="H425" s="181"/>
      <c r="I425" s="183"/>
      <c r="J425" s="183"/>
      <c r="K425" s="183"/>
      <c r="L425" s="144"/>
      <c r="M425" s="144"/>
      <c r="N425" s="144"/>
      <c r="O425" s="144"/>
    </row>
    <row r="426" spans="1:15" ht="15" hidden="1" customHeight="1">
      <c r="A426" s="182"/>
      <c r="B426" s="180" t="s">
        <v>987</v>
      </c>
      <c r="C426" s="170" t="s">
        <v>988</v>
      </c>
      <c r="D426" s="171">
        <f>F426/118*100</f>
        <v>0</v>
      </c>
      <c r="E426" s="185">
        <f>H426+(H426*$L$5)</f>
        <v>0</v>
      </c>
      <c r="F426" s="9">
        <f>IF(VALUE(RIGHT(ROUND(E426,0),1))=VALUE(0),ROUND(E426,0),IF(VALUE(RIGHT(ROUND(E426,0),1))&lt;=VALUE(5),FLOOR(E426,10),CEILING(E426,10)))</f>
        <v>0</v>
      </c>
      <c r="G426" s="171"/>
      <c r="H426" s="181"/>
      <c r="I426" s="172" t="e">
        <f>F426/H426*100-100</f>
        <v>#DIV/0!</v>
      </c>
      <c r="J426" s="183" t="e">
        <f>#REF!</f>
        <v>#REF!</v>
      </c>
      <c r="K426" s="183"/>
      <c r="L426" s="144"/>
      <c r="M426" s="144"/>
      <c r="N426" s="144"/>
      <c r="O426" s="144"/>
    </row>
    <row r="427" spans="1:15" ht="15" hidden="1" customHeight="1">
      <c r="A427" s="182"/>
      <c r="B427" s="180" t="s">
        <v>989</v>
      </c>
      <c r="C427" s="170" t="s">
        <v>988</v>
      </c>
      <c r="D427" s="171">
        <f>F427/118*100</f>
        <v>0</v>
      </c>
      <c r="E427" s="185">
        <f>H427+(H427*$L$5)</f>
        <v>0</v>
      </c>
      <c r="F427" s="9">
        <f>IF(VALUE(RIGHT(ROUND(E427,0),1))=VALUE(0),ROUND(E427,0),IF(VALUE(RIGHT(ROUND(E427,0),1))&lt;=VALUE(5),FLOOR(E427,10),CEILING(E427,10)))</f>
        <v>0</v>
      </c>
      <c r="G427" s="171"/>
      <c r="H427" s="181"/>
      <c r="I427" s="172" t="e">
        <f>F427/H427*100-100</f>
        <v>#DIV/0!</v>
      </c>
      <c r="J427" s="183" t="e">
        <f>#REF!</f>
        <v>#REF!</v>
      </c>
      <c r="K427" s="183"/>
      <c r="L427" s="144"/>
      <c r="M427" s="144"/>
      <c r="N427" s="144"/>
      <c r="O427" s="144"/>
    </row>
    <row r="428" spans="1:15" ht="24.75" hidden="1" customHeight="1">
      <c r="A428" s="182" t="s">
        <v>1289</v>
      </c>
      <c r="B428" s="180" t="s">
        <v>1290</v>
      </c>
      <c r="C428" s="170"/>
      <c r="D428" s="171"/>
      <c r="E428" s="171"/>
      <c r="F428" s="171"/>
      <c r="G428" s="171"/>
      <c r="H428" s="181"/>
      <c r="I428" s="183"/>
      <c r="J428" s="183"/>
      <c r="K428" s="183"/>
      <c r="L428" s="144"/>
      <c r="M428" s="144"/>
      <c r="N428" s="144"/>
      <c r="O428" s="144"/>
    </row>
    <row r="429" spans="1:15" ht="15" hidden="1" customHeight="1">
      <c r="A429" s="182"/>
      <c r="B429" s="180" t="s">
        <v>987</v>
      </c>
      <c r="C429" s="170" t="s">
        <v>988</v>
      </c>
      <c r="D429" s="171">
        <f>F429/118*100</f>
        <v>0</v>
      </c>
      <c r="E429" s="185">
        <f>H429+(H429*$L$5)</f>
        <v>0</v>
      </c>
      <c r="F429" s="9">
        <f>IF(VALUE(RIGHT(ROUND(E429,0),1))=VALUE(0),ROUND(E429,0),IF(VALUE(RIGHT(ROUND(E429,0),1))&lt;=VALUE(5),FLOOR(E429,10),CEILING(E429,10)))</f>
        <v>0</v>
      </c>
      <c r="G429" s="171"/>
      <c r="H429" s="181"/>
      <c r="I429" s="172" t="e">
        <f>F429/H429*100-100</f>
        <v>#DIV/0!</v>
      </c>
      <c r="J429" s="183" t="e">
        <f>#REF!</f>
        <v>#REF!</v>
      </c>
      <c r="K429" s="183"/>
      <c r="L429" s="144"/>
      <c r="M429" s="144"/>
      <c r="N429" s="144"/>
      <c r="O429" s="144"/>
    </row>
    <row r="430" spans="1:15" ht="15" hidden="1" customHeight="1">
      <c r="A430" s="182"/>
      <c r="B430" s="180" t="s">
        <v>989</v>
      </c>
      <c r="C430" s="170" t="s">
        <v>988</v>
      </c>
      <c r="D430" s="171">
        <f>F430/118*100</f>
        <v>0</v>
      </c>
      <c r="E430" s="185">
        <f>H430+(H430*$L$5)</f>
        <v>0</v>
      </c>
      <c r="F430" s="9">
        <f>IF(VALUE(RIGHT(ROUND(E430,0),1))=VALUE(0),ROUND(E430,0),IF(VALUE(RIGHT(ROUND(E430,0),1))&lt;=VALUE(5),FLOOR(E430,10),CEILING(E430,10)))</f>
        <v>0</v>
      </c>
      <c r="G430" s="171"/>
      <c r="H430" s="181"/>
      <c r="I430" s="172" t="e">
        <f>F430/H430*100-100</f>
        <v>#DIV/0!</v>
      </c>
      <c r="J430" s="183" t="e">
        <f>#REF!</f>
        <v>#REF!</v>
      </c>
      <c r="K430" s="183"/>
      <c r="L430" s="144"/>
      <c r="M430" s="144"/>
      <c r="N430" s="144"/>
      <c r="O430" s="144"/>
    </row>
    <row r="431" spans="1:15" ht="23.25" hidden="1" customHeight="1">
      <c r="A431" s="182" t="s">
        <v>1291</v>
      </c>
      <c r="B431" s="180" t="s">
        <v>1292</v>
      </c>
      <c r="C431" s="170"/>
      <c r="D431" s="171"/>
      <c r="E431" s="171"/>
      <c r="F431" s="171"/>
      <c r="G431" s="171"/>
      <c r="H431" s="181"/>
      <c r="I431" s="183"/>
      <c r="J431" s="183"/>
      <c r="K431" s="183"/>
      <c r="L431" s="144"/>
      <c r="M431" s="144"/>
      <c r="N431" s="144"/>
      <c r="O431" s="144"/>
    </row>
    <row r="432" spans="1:15" ht="15" hidden="1" customHeight="1">
      <c r="A432" s="182"/>
      <c r="B432" s="180" t="s">
        <v>987</v>
      </c>
      <c r="C432" s="170" t="s">
        <v>988</v>
      </c>
      <c r="D432" s="171">
        <f>F432/118*100</f>
        <v>0</v>
      </c>
      <c r="E432" s="185">
        <f>H432+(H432*$L$5)</f>
        <v>0</v>
      </c>
      <c r="F432" s="9">
        <f>IF(VALUE(RIGHT(ROUND(E432,0),1))=VALUE(0),ROUND(E432,0),IF(VALUE(RIGHT(ROUND(E432,0),1))&lt;=VALUE(5),FLOOR(E432,10),CEILING(E432,10)))</f>
        <v>0</v>
      </c>
      <c r="G432" s="171"/>
      <c r="H432" s="181"/>
      <c r="I432" s="172" t="e">
        <f>F432/H432*100-100</f>
        <v>#DIV/0!</v>
      </c>
      <c r="J432" s="183" t="e">
        <f>#REF!</f>
        <v>#REF!</v>
      </c>
      <c r="K432" s="183"/>
      <c r="L432" s="144"/>
      <c r="M432" s="144"/>
      <c r="N432" s="144"/>
      <c r="O432" s="144"/>
    </row>
    <row r="433" spans="1:15" ht="15" hidden="1" customHeight="1">
      <c r="A433" s="182"/>
      <c r="B433" s="180" t="s">
        <v>989</v>
      </c>
      <c r="C433" s="170" t="s">
        <v>988</v>
      </c>
      <c r="D433" s="171">
        <f>F433/118*100</f>
        <v>0</v>
      </c>
      <c r="E433" s="185">
        <f>H433+(H433*$L$5)</f>
        <v>0</v>
      </c>
      <c r="F433" s="9">
        <f>IF(VALUE(RIGHT(ROUND(E433,0),1))=VALUE(0),ROUND(E433,0),IF(VALUE(RIGHT(ROUND(E433,0),1))&lt;=VALUE(5),FLOOR(E433,10),CEILING(E433,10)))</f>
        <v>0</v>
      </c>
      <c r="G433" s="171"/>
      <c r="H433" s="181"/>
      <c r="I433" s="172" t="e">
        <f>F433/H433*100-100</f>
        <v>#DIV/0!</v>
      </c>
      <c r="J433" s="183" t="e">
        <f>#REF!</f>
        <v>#REF!</v>
      </c>
      <c r="K433" s="183"/>
      <c r="L433" s="144"/>
      <c r="M433" s="144"/>
      <c r="N433" s="144"/>
      <c r="O433" s="144"/>
    </row>
    <row r="434" spans="1:15" ht="24.75" hidden="1" customHeight="1">
      <c r="A434" s="182" t="s">
        <v>1293</v>
      </c>
      <c r="B434" s="180" t="s">
        <v>1294</v>
      </c>
      <c r="C434" s="170"/>
      <c r="D434" s="171"/>
      <c r="E434" s="171"/>
      <c r="F434" s="171"/>
      <c r="G434" s="171"/>
      <c r="H434" s="181"/>
      <c r="I434" s="183"/>
      <c r="J434" s="183"/>
      <c r="K434" s="183"/>
      <c r="L434" s="144"/>
      <c r="M434" s="144"/>
      <c r="N434" s="144"/>
      <c r="O434" s="144"/>
    </row>
    <row r="435" spans="1:15" ht="15" hidden="1" customHeight="1">
      <c r="A435" s="182"/>
      <c r="B435" s="180" t="s">
        <v>987</v>
      </c>
      <c r="C435" s="170" t="s">
        <v>988</v>
      </c>
      <c r="D435" s="171">
        <f>F435/118*100</f>
        <v>0</v>
      </c>
      <c r="E435" s="185">
        <f>H435+(H435*$L$5)</f>
        <v>0</v>
      </c>
      <c r="F435" s="9">
        <f>IF(VALUE(RIGHT(ROUND(E435,0),1))=VALUE(0),ROUND(E435,0),IF(VALUE(RIGHT(ROUND(E435,0),1))&lt;=VALUE(5),FLOOR(E435,10),CEILING(E435,10)))</f>
        <v>0</v>
      </c>
      <c r="G435" s="171"/>
      <c r="H435" s="181"/>
      <c r="I435" s="172" t="e">
        <f>F435/H435*100-100</f>
        <v>#DIV/0!</v>
      </c>
      <c r="J435" s="183" t="e">
        <f>#REF!</f>
        <v>#REF!</v>
      </c>
      <c r="K435" s="183"/>
      <c r="L435" s="144"/>
      <c r="M435" s="144"/>
      <c r="N435" s="144"/>
      <c r="O435" s="144"/>
    </row>
    <row r="436" spans="1:15" ht="15" hidden="1" customHeight="1">
      <c r="A436" s="182"/>
      <c r="B436" s="180" t="s">
        <v>989</v>
      </c>
      <c r="C436" s="170" t="s">
        <v>988</v>
      </c>
      <c r="D436" s="171">
        <f>F436/118*100</f>
        <v>0</v>
      </c>
      <c r="E436" s="185">
        <f>H436+(H436*$L$5)</f>
        <v>0</v>
      </c>
      <c r="F436" s="9">
        <f>IF(VALUE(RIGHT(ROUND(E436,0),1))=VALUE(0),ROUND(E436,0),IF(VALUE(RIGHT(ROUND(E436,0),1))&lt;=VALUE(5),FLOOR(E436,10),CEILING(E436,10)))</f>
        <v>0</v>
      </c>
      <c r="G436" s="171"/>
      <c r="H436" s="181"/>
      <c r="I436" s="172" t="e">
        <f>F436/H436*100-100</f>
        <v>#DIV/0!</v>
      </c>
      <c r="J436" s="183" t="e">
        <f>#REF!</f>
        <v>#REF!</v>
      </c>
      <c r="K436" s="183"/>
      <c r="L436" s="144"/>
      <c r="M436" s="144"/>
      <c r="N436" s="144"/>
      <c r="O436" s="144"/>
    </row>
    <row r="437" spans="1:15" ht="24" hidden="1" customHeight="1">
      <c r="A437" s="182" t="s">
        <v>1295</v>
      </c>
      <c r="B437" s="180" t="s">
        <v>1296</v>
      </c>
      <c r="C437" s="170"/>
      <c r="D437" s="171"/>
      <c r="E437" s="171"/>
      <c r="F437" s="171"/>
      <c r="G437" s="171"/>
      <c r="H437" s="181"/>
      <c r="I437" s="183"/>
      <c r="J437" s="183"/>
      <c r="K437" s="183"/>
      <c r="L437" s="144"/>
      <c r="M437" s="144"/>
      <c r="N437" s="144"/>
      <c r="O437" s="144"/>
    </row>
    <row r="438" spans="1:15" ht="15" hidden="1" customHeight="1">
      <c r="A438" s="182"/>
      <c r="B438" s="180" t="s">
        <v>987</v>
      </c>
      <c r="C438" s="170" t="s">
        <v>988</v>
      </c>
      <c r="D438" s="171" t="e">
        <f>#REF!</f>
        <v>#REF!</v>
      </c>
      <c r="E438" s="171"/>
      <c r="F438" s="171" t="e">
        <f>#REF!</f>
        <v>#REF!</v>
      </c>
      <c r="G438" s="171"/>
      <c r="H438" s="181"/>
      <c r="I438" s="172" t="s">
        <v>1068</v>
      </c>
      <c r="J438" s="183" t="e">
        <f>#REF!</f>
        <v>#REF!</v>
      </c>
      <c r="K438" s="172"/>
      <c r="L438" s="144"/>
      <c r="M438" s="144"/>
      <c r="N438" s="144"/>
      <c r="O438" s="144"/>
    </row>
    <row r="439" spans="1:15" ht="15" hidden="1" customHeight="1">
      <c r="A439" s="182"/>
      <c r="B439" s="180" t="s">
        <v>989</v>
      </c>
      <c r="C439" s="170" t="s">
        <v>988</v>
      </c>
      <c r="D439" s="171" t="e">
        <f>#REF!</f>
        <v>#REF!</v>
      </c>
      <c r="E439" s="171"/>
      <c r="F439" s="171" t="e">
        <f>#REF!</f>
        <v>#REF!</v>
      </c>
      <c r="G439" s="171"/>
      <c r="H439" s="181"/>
      <c r="I439" s="172" t="s">
        <v>1068</v>
      </c>
      <c r="J439" s="183" t="e">
        <f>#REF!</f>
        <v>#REF!</v>
      </c>
      <c r="K439" s="172"/>
      <c r="L439" s="144"/>
      <c r="M439" s="144"/>
      <c r="N439" s="144"/>
      <c r="O439" s="144"/>
    </row>
    <row r="440" spans="1:15" ht="24.75" hidden="1" customHeight="1">
      <c r="A440" s="182" t="s">
        <v>1297</v>
      </c>
      <c r="B440" s="180" t="s">
        <v>1298</v>
      </c>
      <c r="C440" s="170"/>
      <c r="D440" s="171"/>
      <c r="E440" s="171"/>
      <c r="F440" s="171"/>
      <c r="G440" s="171"/>
      <c r="H440" s="181"/>
      <c r="I440" s="183"/>
      <c r="J440" s="183"/>
      <c r="K440" s="183"/>
      <c r="L440" s="144"/>
      <c r="M440" s="144"/>
      <c r="N440" s="144"/>
      <c r="O440" s="144"/>
    </row>
    <row r="441" spans="1:15" ht="24" hidden="1" customHeight="1">
      <c r="A441" s="182" t="s">
        <v>1299</v>
      </c>
      <c r="B441" s="180" t="s">
        <v>1300</v>
      </c>
      <c r="C441" s="170"/>
      <c r="D441" s="171"/>
      <c r="E441" s="171"/>
      <c r="F441" s="171"/>
      <c r="G441" s="171"/>
      <c r="H441" s="181"/>
      <c r="I441" s="183"/>
      <c r="J441" s="183"/>
      <c r="K441" s="183"/>
      <c r="L441" s="144"/>
      <c r="M441" s="144"/>
      <c r="N441" s="144"/>
      <c r="O441" s="144"/>
    </row>
    <row r="442" spans="1:15" ht="15" hidden="1" customHeight="1">
      <c r="A442" s="182"/>
      <c r="B442" s="180" t="s">
        <v>987</v>
      </c>
      <c r="C442" s="170" t="s">
        <v>988</v>
      </c>
      <c r="D442" s="171">
        <f>F442/118*100</f>
        <v>0</v>
      </c>
      <c r="E442" s="185">
        <f>H442+(H442*$L$5)</f>
        <v>0</v>
      </c>
      <c r="F442" s="9">
        <f>IF(VALUE(RIGHT(ROUND(E442,0),1))=VALUE(0),ROUND(E442,0),IF(VALUE(RIGHT(ROUND(E442,0),1))&lt;=VALUE(5),FLOOR(E442,10),CEILING(E442,10)))</f>
        <v>0</v>
      </c>
      <c r="G442" s="171"/>
      <c r="H442" s="181"/>
      <c r="I442" s="172" t="e">
        <f>F442/H442*100-100</f>
        <v>#DIV/0!</v>
      </c>
      <c r="J442" s="183" t="e">
        <f>#REF!</f>
        <v>#REF!</v>
      </c>
      <c r="K442" s="183"/>
      <c r="L442" s="144"/>
      <c r="M442" s="144"/>
      <c r="N442" s="144"/>
      <c r="O442" s="144"/>
    </row>
    <row r="443" spans="1:15" ht="15" hidden="1" customHeight="1">
      <c r="A443" s="182"/>
      <c r="B443" s="180" t="s">
        <v>989</v>
      </c>
      <c r="C443" s="170" t="s">
        <v>988</v>
      </c>
      <c r="D443" s="171">
        <f>F443/118*100</f>
        <v>0</v>
      </c>
      <c r="E443" s="185">
        <f>H443+(H443*$L$5)</f>
        <v>0</v>
      </c>
      <c r="F443" s="9">
        <f>IF(VALUE(RIGHT(ROUND(E443,0),1))=VALUE(0),ROUND(E443,0),IF(VALUE(RIGHT(ROUND(E443,0),1))&lt;=VALUE(5),FLOOR(E443,10),CEILING(E443,10)))</f>
        <v>0</v>
      </c>
      <c r="G443" s="171"/>
      <c r="H443" s="181"/>
      <c r="I443" s="172" t="e">
        <f>F443/H443*100-100</f>
        <v>#DIV/0!</v>
      </c>
      <c r="J443" s="183" t="e">
        <f>#REF!</f>
        <v>#REF!</v>
      </c>
      <c r="K443" s="183"/>
      <c r="L443" s="144"/>
      <c r="M443" s="144"/>
      <c r="N443" s="144"/>
      <c r="O443" s="144"/>
    </row>
    <row r="444" spans="1:15" ht="25.5" hidden="1" customHeight="1">
      <c r="A444" s="182" t="s">
        <v>1301</v>
      </c>
      <c r="B444" s="180" t="s">
        <v>1302</v>
      </c>
      <c r="C444" s="170"/>
      <c r="D444" s="171"/>
      <c r="E444" s="171"/>
      <c r="F444" s="171"/>
      <c r="G444" s="171"/>
      <c r="H444" s="181"/>
      <c r="I444" s="183"/>
      <c r="J444" s="183"/>
      <c r="K444" s="183"/>
      <c r="L444" s="144"/>
      <c r="M444" s="144"/>
      <c r="N444" s="144"/>
      <c r="O444" s="144"/>
    </row>
    <row r="445" spans="1:15" ht="12.75" hidden="1" customHeight="1">
      <c r="A445" s="182"/>
      <c r="B445" s="180" t="s">
        <v>987</v>
      </c>
      <c r="C445" s="170" t="s">
        <v>988</v>
      </c>
      <c r="D445" s="171">
        <f>F445/118*100</f>
        <v>0</v>
      </c>
      <c r="E445" s="185">
        <f>H445+(H445*$L$5)</f>
        <v>0</v>
      </c>
      <c r="F445" s="9">
        <f>IF(VALUE(RIGHT(ROUND(E445,0),1))=VALUE(0),ROUND(E445,0),IF(VALUE(RIGHT(ROUND(E445,0),1))&lt;=VALUE(5),FLOOR(E445,10),CEILING(E445,10)))</f>
        <v>0</v>
      </c>
      <c r="G445" s="171"/>
      <c r="H445" s="181"/>
      <c r="I445" s="172" t="e">
        <f>F445/H445*100-100</f>
        <v>#DIV/0!</v>
      </c>
      <c r="J445" s="183" t="e">
        <f>#REF!</f>
        <v>#REF!</v>
      </c>
      <c r="K445" s="183"/>
      <c r="L445" s="144"/>
      <c r="M445" s="144"/>
      <c r="N445" s="144"/>
      <c r="O445" s="144"/>
    </row>
    <row r="446" spans="1:15" ht="11.25" hidden="1" customHeight="1">
      <c r="A446" s="182"/>
      <c r="B446" s="180" t="s">
        <v>989</v>
      </c>
      <c r="C446" s="170" t="s">
        <v>988</v>
      </c>
      <c r="D446" s="171">
        <f>F446/118*100</f>
        <v>0</v>
      </c>
      <c r="E446" s="185">
        <f>H446+(H446*$L$5)</f>
        <v>0</v>
      </c>
      <c r="F446" s="9">
        <f>IF(VALUE(RIGHT(ROUND(E446,0),1))=VALUE(0),ROUND(E446,0),IF(VALUE(RIGHT(ROUND(E446,0),1))&lt;=VALUE(5),FLOOR(E446,10),CEILING(E446,10)))</f>
        <v>0</v>
      </c>
      <c r="G446" s="171"/>
      <c r="H446" s="181"/>
      <c r="I446" s="172" t="e">
        <f>F446/H446*100-100</f>
        <v>#DIV/0!</v>
      </c>
      <c r="J446" s="183" t="e">
        <f>#REF!</f>
        <v>#REF!</v>
      </c>
      <c r="K446" s="183"/>
      <c r="L446" s="144"/>
      <c r="M446" s="144"/>
      <c r="N446" s="144"/>
      <c r="O446" s="144"/>
    </row>
    <row r="447" spans="1:15" ht="23.25" hidden="1" customHeight="1">
      <c r="A447" s="182" t="s">
        <v>1303</v>
      </c>
      <c r="B447" s="180" t="s">
        <v>1304</v>
      </c>
      <c r="C447" s="170"/>
      <c r="D447" s="171"/>
      <c r="E447" s="171"/>
      <c r="F447" s="171"/>
      <c r="G447" s="171"/>
      <c r="H447" s="181"/>
      <c r="I447" s="183"/>
      <c r="J447" s="183"/>
      <c r="K447" s="183"/>
      <c r="L447" s="144"/>
      <c r="M447" s="144"/>
      <c r="N447" s="144"/>
      <c r="O447" s="144"/>
    </row>
    <row r="448" spans="1:15" ht="15" hidden="1" customHeight="1">
      <c r="A448" s="182"/>
      <c r="B448" s="180" t="s">
        <v>987</v>
      </c>
      <c r="C448" s="170" t="s">
        <v>988</v>
      </c>
      <c r="D448" s="171">
        <f>F448/118*100</f>
        <v>0</v>
      </c>
      <c r="E448" s="185">
        <f>H448+(H448*$L$5)</f>
        <v>0</v>
      </c>
      <c r="F448" s="9">
        <f>IF(VALUE(RIGHT(ROUND(E448,0),1))=VALUE(0),ROUND(E448,0),IF(VALUE(RIGHT(ROUND(E448,0),1))&lt;=VALUE(5),FLOOR(E448,10),CEILING(E448,10)))</f>
        <v>0</v>
      </c>
      <c r="G448" s="171"/>
      <c r="H448" s="181"/>
      <c r="I448" s="172" t="e">
        <f>F448/H448*100-100</f>
        <v>#DIV/0!</v>
      </c>
      <c r="J448" s="183" t="e">
        <f>#REF!</f>
        <v>#REF!</v>
      </c>
      <c r="K448" s="183"/>
      <c r="L448" s="144"/>
      <c r="M448" s="144"/>
      <c r="N448" s="144"/>
      <c r="O448" s="144"/>
    </row>
    <row r="449" spans="1:15" ht="15" hidden="1" customHeight="1">
      <c r="A449" s="182"/>
      <c r="B449" s="180" t="s">
        <v>989</v>
      </c>
      <c r="C449" s="170" t="s">
        <v>988</v>
      </c>
      <c r="D449" s="171">
        <f>F449/118*100</f>
        <v>0</v>
      </c>
      <c r="E449" s="185">
        <f>H449+(H449*$L$5)</f>
        <v>0</v>
      </c>
      <c r="F449" s="9">
        <f>IF(VALUE(RIGHT(ROUND(E449,0),1))=VALUE(0),ROUND(E449,0),IF(VALUE(RIGHT(ROUND(E449,0),1))&lt;=VALUE(5),FLOOR(E449,10),CEILING(E449,10)))</f>
        <v>0</v>
      </c>
      <c r="G449" s="171"/>
      <c r="H449" s="181"/>
      <c r="I449" s="172" t="e">
        <f>F449/H449*100-100</f>
        <v>#DIV/0!</v>
      </c>
      <c r="J449" s="183" t="e">
        <f>#REF!</f>
        <v>#REF!</v>
      </c>
      <c r="K449" s="183"/>
      <c r="L449" s="144"/>
      <c r="M449" s="144"/>
      <c r="N449" s="144"/>
      <c r="O449" s="144"/>
    </row>
    <row r="450" spans="1:15" ht="23.25" hidden="1" customHeight="1">
      <c r="A450" s="182" t="s">
        <v>1305</v>
      </c>
      <c r="B450" s="180" t="s">
        <v>1306</v>
      </c>
      <c r="C450" s="170"/>
      <c r="D450" s="171"/>
      <c r="E450" s="171"/>
      <c r="F450" s="171"/>
      <c r="G450" s="171"/>
      <c r="H450" s="181"/>
      <c r="I450" s="183"/>
      <c r="J450" s="183"/>
      <c r="K450" s="183"/>
      <c r="L450" s="144"/>
      <c r="M450" s="144"/>
      <c r="N450" s="144"/>
      <c r="O450" s="144"/>
    </row>
    <row r="451" spans="1:15" ht="13.5" hidden="1" customHeight="1">
      <c r="A451" s="182"/>
      <c r="B451" s="180" t="s">
        <v>987</v>
      </c>
      <c r="C451" s="170" t="s">
        <v>988</v>
      </c>
      <c r="D451" s="171">
        <f>F451/118*100</f>
        <v>0</v>
      </c>
      <c r="E451" s="185">
        <f>H451+(H451*$L$5)</f>
        <v>0</v>
      </c>
      <c r="F451" s="9">
        <f>IF(VALUE(RIGHT(ROUND(E451,0),1))=VALUE(0),ROUND(E451,0),IF(VALUE(RIGHT(ROUND(E451,0),1))&lt;=VALUE(5),FLOOR(E451,10),CEILING(E451,10)))</f>
        <v>0</v>
      </c>
      <c r="G451" s="171"/>
      <c r="H451" s="181"/>
      <c r="I451" s="172" t="e">
        <f>F451/H451*100-100</f>
        <v>#DIV/0!</v>
      </c>
      <c r="J451" s="183" t="e">
        <f>#REF!</f>
        <v>#REF!</v>
      </c>
      <c r="K451" s="183"/>
      <c r="L451" s="144"/>
      <c r="M451" s="144"/>
      <c r="N451" s="144"/>
      <c r="O451" s="144"/>
    </row>
    <row r="452" spans="1:15" ht="10.5" hidden="1" customHeight="1">
      <c r="A452" s="182"/>
      <c r="B452" s="180" t="s">
        <v>989</v>
      </c>
      <c r="C452" s="170" t="s">
        <v>988</v>
      </c>
      <c r="D452" s="171">
        <f>F452/118*100</f>
        <v>0</v>
      </c>
      <c r="E452" s="185">
        <f>H452+(H452*$L$5)</f>
        <v>0</v>
      </c>
      <c r="F452" s="9">
        <f>IF(VALUE(RIGHT(ROUND(E452,0),1))=VALUE(0),ROUND(E452,0),IF(VALUE(RIGHT(ROUND(E452,0),1))&lt;=VALUE(5),FLOOR(E452,10),CEILING(E452,10)))</f>
        <v>0</v>
      </c>
      <c r="G452" s="171"/>
      <c r="H452" s="181"/>
      <c r="I452" s="172" t="e">
        <f>F452/H452*100-100</f>
        <v>#DIV/0!</v>
      </c>
      <c r="J452" s="183" t="e">
        <f>#REF!</f>
        <v>#REF!</v>
      </c>
      <c r="K452" s="183"/>
      <c r="L452" s="144"/>
      <c r="M452" s="144"/>
      <c r="N452" s="144"/>
      <c r="O452" s="144"/>
    </row>
    <row r="453" spans="1:15" ht="15" hidden="1" customHeight="1">
      <c r="A453" s="182" t="s">
        <v>281</v>
      </c>
      <c r="B453" s="180" t="s">
        <v>1307</v>
      </c>
      <c r="C453" s="170"/>
      <c r="D453" s="171"/>
      <c r="E453" s="171"/>
      <c r="F453" s="171"/>
      <c r="G453" s="171"/>
      <c r="H453" s="181"/>
      <c r="I453" s="183"/>
      <c r="J453" s="183"/>
      <c r="K453" s="183"/>
      <c r="L453" s="144"/>
      <c r="M453" s="144"/>
      <c r="N453" s="144"/>
      <c r="O453" s="144"/>
    </row>
    <row r="454" spans="1:15" ht="15" hidden="1" customHeight="1">
      <c r="A454" s="182" t="s">
        <v>283</v>
      </c>
      <c r="B454" s="180" t="s">
        <v>1308</v>
      </c>
      <c r="C454" s="170"/>
      <c r="D454" s="171"/>
      <c r="E454" s="171"/>
      <c r="F454" s="171"/>
      <c r="G454" s="171"/>
      <c r="H454" s="181"/>
      <c r="I454" s="183"/>
      <c r="J454" s="183"/>
      <c r="K454" s="183"/>
      <c r="L454" s="144"/>
      <c r="M454" s="144"/>
      <c r="N454" s="144"/>
      <c r="O454" s="144"/>
    </row>
    <row r="455" spans="1:15" ht="15" hidden="1" customHeight="1">
      <c r="A455" s="182" t="s">
        <v>285</v>
      </c>
      <c r="B455" s="180" t="s">
        <v>1309</v>
      </c>
      <c r="C455" s="170"/>
      <c r="D455" s="171"/>
      <c r="E455" s="171"/>
      <c r="F455" s="171"/>
      <c r="G455" s="171"/>
      <c r="H455" s="181"/>
      <c r="I455" s="183"/>
      <c r="J455" s="183"/>
      <c r="K455" s="183"/>
      <c r="L455" s="144"/>
      <c r="M455" s="144"/>
      <c r="N455" s="144"/>
      <c r="O455" s="144"/>
    </row>
    <row r="456" spans="1:15" ht="17.25" hidden="1" customHeight="1">
      <c r="A456" s="182" t="s">
        <v>1310</v>
      </c>
      <c r="B456" s="180" t="s">
        <v>1311</v>
      </c>
      <c r="C456" s="170"/>
      <c r="D456" s="171"/>
      <c r="E456" s="171"/>
      <c r="F456" s="171"/>
      <c r="G456" s="171"/>
      <c r="H456" s="181"/>
      <c r="I456" s="183"/>
      <c r="J456" s="183"/>
      <c r="K456" s="183"/>
      <c r="L456" s="144"/>
      <c r="M456" s="144"/>
      <c r="N456" s="144"/>
      <c r="O456" s="144"/>
    </row>
    <row r="457" spans="1:15" ht="15" hidden="1" customHeight="1">
      <c r="A457" s="182"/>
      <c r="B457" s="180" t="s">
        <v>987</v>
      </c>
      <c r="C457" s="170" t="s">
        <v>988</v>
      </c>
      <c r="D457" s="171">
        <f>F457/118*100</f>
        <v>0</v>
      </c>
      <c r="E457" s="185">
        <f>H457+(H457*$L$5)</f>
        <v>0</v>
      </c>
      <c r="F457" s="9">
        <f>IF(VALUE(RIGHT(ROUND(E457,0),1))=VALUE(0),ROUND(E457,0),IF(VALUE(RIGHT(ROUND(E457,0),1))&lt;=VALUE(5),FLOOR(E457,10),CEILING(E457,10)))</f>
        <v>0</v>
      </c>
      <c r="G457" s="171"/>
      <c r="H457" s="181"/>
      <c r="I457" s="172" t="e">
        <f>F457/H457*100-100</f>
        <v>#DIV/0!</v>
      </c>
      <c r="J457" s="183" t="e">
        <f>#REF!</f>
        <v>#REF!</v>
      </c>
      <c r="K457" s="183"/>
      <c r="L457" s="144"/>
      <c r="M457" s="144"/>
      <c r="N457" s="144"/>
      <c r="O457" s="144"/>
    </row>
    <row r="458" spans="1:15" ht="15" hidden="1" customHeight="1">
      <c r="A458" s="182"/>
      <c r="B458" s="180" t="s">
        <v>989</v>
      </c>
      <c r="C458" s="170" t="s">
        <v>988</v>
      </c>
      <c r="D458" s="171">
        <f>F458/118*100</f>
        <v>0</v>
      </c>
      <c r="E458" s="185">
        <f>H458+(H458*$L$5)</f>
        <v>0</v>
      </c>
      <c r="F458" s="9">
        <f>IF(VALUE(RIGHT(ROUND(E458,0),1))=VALUE(0),ROUND(E458,0),IF(VALUE(RIGHT(ROUND(E458,0),1))&lt;=VALUE(5),FLOOR(E458,10),CEILING(E458,10)))</f>
        <v>0</v>
      </c>
      <c r="G458" s="171"/>
      <c r="H458" s="181"/>
      <c r="I458" s="172" t="e">
        <f>F458/H458*100-100</f>
        <v>#DIV/0!</v>
      </c>
      <c r="J458" s="183" t="e">
        <f>#REF!</f>
        <v>#REF!</v>
      </c>
      <c r="K458" s="183"/>
      <c r="L458" s="144"/>
      <c r="M458" s="144"/>
      <c r="N458" s="144"/>
      <c r="O458" s="144"/>
    </row>
    <row r="459" spans="1:15" ht="16.5" hidden="1" customHeight="1">
      <c r="A459" s="182" t="s">
        <v>1312</v>
      </c>
      <c r="B459" s="180" t="s">
        <v>1313</v>
      </c>
      <c r="C459" s="170"/>
      <c r="D459" s="171"/>
      <c r="E459" s="171"/>
      <c r="F459" s="171"/>
      <c r="G459" s="171"/>
      <c r="H459" s="181"/>
      <c r="I459" s="183"/>
      <c r="J459" s="183"/>
      <c r="K459" s="183"/>
      <c r="L459" s="144"/>
      <c r="M459" s="144"/>
      <c r="N459" s="144"/>
      <c r="O459" s="144"/>
    </row>
    <row r="460" spans="1:15" ht="15" hidden="1" customHeight="1">
      <c r="A460" s="182"/>
      <c r="B460" s="180" t="s">
        <v>987</v>
      </c>
      <c r="C460" s="170" t="s">
        <v>988</v>
      </c>
      <c r="D460" s="171">
        <f>F460/118*100</f>
        <v>0</v>
      </c>
      <c r="E460" s="185">
        <f>H460+(H460*$L$5)</f>
        <v>0</v>
      </c>
      <c r="F460" s="9">
        <f>IF(VALUE(RIGHT(ROUND(E460,0),1))=VALUE(0),ROUND(E460,0),IF(VALUE(RIGHT(ROUND(E460,0),1))&lt;=VALUE(5),FLOOR(E460,10),CEILING(E460,10)))</f>
        <v>0</v>
      </c>
      <c r="G460" s="171"/>
      <c r="H460" s="181"/>
      <c r="I460" s="172" t="e">
        <f>F460/H460*100-100</f>
        <v>#DIV/0!</v>
      </c>
      <c r="J460" s="183" t="e">
        <f>#REF!</f>
        <v>#REF!</v>
      </c>
      <c r="K460" s="183"/>
      <c r="L460" s="144"/>
      <c r="M460" s="144"/>
      <c r="N460" s="144"/>
      <c r="O460" s="144"/>
    </row>
    <row r="461" spans="1:15" ht="15" hidden="1" customHeight="1">
      <c r="A461" s="182"/>
      <c r="B461" s="180" t="s">
        <v>989</v>
      </c>
      <c r="C461" s="170" t="s">
        <v>988</v>
      </c>
      <c r="D461" s="171">
        <f>F461/118*100</f>
        <v>0</v>
      </c>
      <c r="E461" s="185">
        <f>H461+(H461*$L$5)</f>
        <v>0</v>
      </c>
      <c r="F461" s="9">
        <f>IF(VALUE(RIGHT(ROUND(E461,0),1))=VALUE(0),ROUND(E461,0),IF(VALUE(RIGHT(ROUND(E461,0),1))&lt;=VALUE(5),FLOOR(E461,10),CEILING(E461,10)))</f>
        <v>0</v>
      </c>
      <c r="G461" s="171"/>
      <c r="H461" s="181"/>
      <c r="I461" s="172" t="e">
        <f>F461/H461*100-100</f>
        <v>#DIV/0!</v>
      </c>
      <c r="J461" s="183" t="e">
        <f>#REF!</f>
        <v>#REF!</v>
      </c>
      <c r="K461" s="183"/>
      <c r="L461" s="144"/>
      <c r="M461" s="144"/>
      <c r="N461" s="144"/>
      <c r="O461" s="144"/>
    </row>
    <row r="462" spans="1:15" ht="15.75" hidden="1" customHeight="1">
      <c r="A462" s="182" t="s">
        <v>1314</v>
      </c>
      <c r="B462" s="180" t="s">
        <v>1315</v>
      </c>
      <c r="C462" s="170"/>
      <c r="D462" s="171"/>
      <c r="E462" s="171"/>
      <c r="F462" s="171"/>
      <c r="G462" s="171"/>
      <c r="H462" s="181"/>
      <c r="I462" s="183"/>
      <c r="J462" s="183"/>
      <c r="K462" s="183"/>
      <c r="L462" s="144"/>
      <c r="M462" s="144"/>
      <c r="N462" s="144"/>
      <c r="O462" s="144"/>
    </row>
    <row r="463" spans="1:15" ht="15" hidden="1" customHeight="1">
      <c r="A463" s="182"/>
      <c r="B463" s="180" t="s">
        <v>987</v>
      </c>
      <c r="C463" s="170" t="s">
        <v>988</v>
      </c>
      <c r="D463" s="171">
        <f>F463/118*100</f>
        <v>0</v>
      </c>
      <c r="E463" s="185">
        <f>H463+(H463*$L$5)</f>
        <v>0</v>
      </c>
      <c r="F463" s="9">
        <f>IF(VALUE(RIGHT(ROUND(E463,0),1))=VALUE(0),ROUND(E463,0),IF(VALUE(RIGHT(ROUND(E463,0),1))&lt;=VALUE(5),FLOOR(E463,10),CEILING(E463,10)))</f>
        <v>0</v>
      </c>
      <c r="G463" s="171"/>
      <c r="H463" s="181"/>
      <c r="I463" s="172" t="e">
        <f>F463/H463*100-100</f>
        <v>#DIV/0!</v>
      </c>
      <c r="J463" s="183" t="e">
        <f>#REF!</f>
        <v>#REF!</v>
      </c>
      <c r="K463" s="183"/>
      <c r="L463" s="144"/>
      <c r="M463" s="144"/>
      <c r="N463" s="144"/>
      <c r="O463" s="144"/>
    </row>
    <row r="464" spans="1:15" ht="15" hidden="1" customHeight="1">
      <c r="A464" s="182"/>
      <c r="B464" s="180" t="s">
        <v>989</v>
      </c>
      <c r="C464" s="170" t="s">
        <v>988</v>
      </c>
      <c r="D464" s="171">
        <f>F464/118*100</f>
        <v>0</v>
      </c>
      <c r="E464" s="185">
        <f>H464+(H464*$L$5)</f>
        <v>0</v>
      </c>
      <c r="F464" s="9">
        <f>IF(VALUE(RIGHT(ROUND(E464,0),1))=VALUE(0),ROUND(E464,0),IF(VALUE(RIGHT(ROUND(E464,0),1))&lt;=VALUE(5),FLOOR(E464,10),CEILING(E464,10)))</f>
        <v>0</v>
      </c>
      <c r="G464" s="171"/>
      <c r="H464" s="181"/>
      <c r="I464" s="172" t="e">
        <f>F464/H464*100-100</f>
        <v>#DIV/0!</v>
      </c>
      <c r="J464" s="183" t="e">
        <f>#REF!</f>
        <v>#REF!</v>
      </c>
      <c r="K464" s="183"/>
      <c r="L464" s="144"/>
      <c r="M464" s="144"/>
      <c r="N464" s="144"/>
      <c r="O464" s="144"/>
    </row>
    <row r="465" spans="1:15" ht="15" hidden="1" customHeight="1">
      <c r="A465" s="182" t="s">
        <v>1316</v>
      </c>
      <c r="B465" s="180" t="s">
        <v>1317</v>
      </c>
      <c r="C465" s="170"/>
      <c r="D465" s="171"/>
      <c r="E465" s="171"/>
      <c r="F465" s="171"/>
      <c r="G465" s="171"/>
      <c r="H465" s="181"/>
      <c r="I465" s="183"/>
      <c r="J465" s="183"/>
      <c r="K465" s="183"/>
      <c r="L465" s="144"/>
      <c r="M465" s="144"/>
      <c r="N465" s="144"/>
      <c r="O465" s="144"/>
    </row>
    <row r="466" spans="1:15" ht="15" hidden="1" customHeight="1">
      <c r="A466" s="182"/>
      <c r="B466" s="180" t="s">
        <v>987</v>
      </c>
      <c r="C466" s="170" t="s">
        <v>988</v>
      </c>
      <c r="D466" s="171">
        <f>F466/118*100</f>
        <v>0</v>
      </c>
      <c r="E466" s="185">
        <f>H466+(H466*$L$5)</f>
        <v>0</v>
      </c>
      <c r="F466" s="9">
        <f>IF(VALUE(RIGHT(ROUND(E466,0),1))=VALUE(0),ROUND(E466,0),IF(VALUE(RIGHT(ROUND(E466,0),1))&lt;=VALUE(5),FLOOR(E466,10),CEILING(E466,10)))</f>
        <v>0</v>
      </c>
      <c r="G466" s="171"/>
      <c r="H466" s="181"/>
      <c r="I466" s="172" t="e">
        <f>F466/H466*100-100</f>
        <v>#DIV/0!</v>
      </c>
      <c r="J466" s="183" t="e">
        <f>#REF!</f>
        <v>#REF!</v>
      </c>
      <c r="K466" s="183"/>
      <c r="L466" s="144"/>
      <c r="M466" s="144"/>
      <c r="N466" s="144"/>
      <c r="O466" s="144"/>
    </row>
    <row r="467" spans="1:15" ht="15" hidden="1" customHeight="1">
      <c r="A467" s="182"/>
      <c r="B467" s="180" t="s">
        <v>989</v>
      </c>
      <c r="C467" s="170" t="s">
        <v>988</v>
      </c>
      <c r="D467" s="171">
        <f>F467/118*100</f>
        <v>0</v>
      </c>
      <c r="E467" s="185">
        <f>H467+(H467*$L$5)</f>
        <v>0</v>
      </c>
      <c r="F467" s="9">
        <f>IF(VALUE(RIGHT(ROUND(E467,0),1))=VALUE(0),ROUND(E467,0),IF(VALUE(RIGHT(ROUND(E467,0),1))&lt;=VALUE(5),FLOOR(E467,10),CEILING(E467,10)))</f>
        <v>0</v>
      </c>
      <c r="G467" s="171"/>
      <c r="H467" s="181"/>
      <c r="I467" s="172" t="e">
        <f>F467/H467*100-100</f>
        <v>#DIV/0!</v>
      </c>
      <c r="J467" s="183" t="e">
        <f>#REF!</f>
        <v>#REF!</v>
      </c>
      <c r="K467" s="183"/>
      <c r="L467" s="144"/>
      <c r="M467" s="144"/>
      <c r="N467" s="144"/>
      <c r="O467" s="144"/>
    </row>
    <row r="468" spans="1:15" ht="15.75" hidden="1" customHeight="1">
      <c r="A468" s="182" t="s">
        <v>1318</v>
      </c>
      <c r="B468" s="180" t="s">
        <v>1319</v>
      </c>
      <c r="C468" s="170"/>
      <c r="D468" s="171"/>
      <c r="E468" s="171"/>
      <c r="F468" s="171"/>
      <c r="G468" s="171"/>
      <c r="H468" s="181"/>
      <c r="I468" s="183"/>
      <c r="J468" s="183"/>
      <c r="K468" s="183"/>
      <c r="L468" s="144"/>
      <c r="M468" s="144"/>
      <c r="N468" s="144"/>
      <c r="O468" s="144"/>
    </row>
    <row r="469" spans="1:15" ht="15" hidden="1" customHeight="1">
      <c r="A469" s="182"/>
      <c r="B469" s="180" t="s">
        <v>987</v>
      </c>
      <c r="C469" s="170" t="s">
        <v>988</v>
      </c>
      <c r="D469" s="171">
        <f>F469/118*100</f>
        <v>0</v>
      </c>
      <c r="E469" s="185">
        <f>H469+(H469*$L$5)</f>
        <v>0</v>
      </c>
      <c r="F469" s="9">
        <f>IF(VALUE(RIGHT(ROUND(E469,0),1))=VALUE(0),ROUND(E469,0),IF(VALUE(RIGHT(ROUND(E469,0),1))&lt;=VALUE(5),FLOOR(E469,10),CEILING(E469,10)))</f>
        <v>0</v>
      </c>
      <c r="G469" s="171"/>
      <c r="H469" s="181"/>
      <c r="I469" s="172" t="e">
        <f>F469/H469*100-100</f>
        <v>#DIV/0!</v>
      </c>
      <c r="J469" s="183" t="e">
        <f>#REF!</f>
        <v>#REF!</v>
      </c>
      <c r="K469" s="183"/>
      <c r="L469" s="144"/>
      <c r="M469" s="144"/>
      <c r="N469" s="144"/>
      <c r="O469" s="144"/>
    </row>
    <row r="470" spans="1:15" ht="15" hidden="1" customHeight="1">
      <c r="A470" s="182"/>
      <c r="B470" s="180" t="s">
        <v>989</v>
      </c>
      <c r="C470" s="170" t="s">
        <v>988</v>
      </c>
      <c r="D470" s="171">
        <f>F470/118*100</f>
        <v>0</v>
      </c>
      <c r="E470" s="185">
        <f>H470+(H470*$L$5)</f>
        <v>0</v>
      </c>
      <c r="F470" s="9">
        <f>IF(VALUE(RIGHT(ROUND(E470,0),1))=VALUE(0),ROUND(E470,0),IF(VALUE(RIGHT(ROUND(E470,0),1))&lt;=VALUE(5),FLOOR(E470,10),CEILING(E470,10)))</f>
        <v>0</v>
      </c>
      <c r="G470" s="171"/>
      <c r="H470" s="181"/>
      <c r="I470" s="172" t="e">
        <f>F470/H470*100-100</f>
        <v>#DIV/0!</v>
      </c>
      <c r="J470" s="183" t="e">
        <f>#REF!</f>
        <v>#REF!</v>
      </c>
      <c r="K470" s="183"/>
      <c r="L470" s="144"/>
      <c r="M470" s="144"/>
      <c r="N470" s="144"/>
      <c r="O470" s="144"/>
    </row>
    <row r="471" spans="1:15" ht="15" hidden="1" customHeight="1">
      <c r="A471" s="182" t="s">
        <v>1320</v>
      </c>
      <c r="B471" s="180" t="s">
        <v>1321</v>
      </c>
      <c r="C471" s="170"/>
      <c r="D471" s="171"/>
      <c r="E471" s="171"/>
      <c r="F471" s="171"/>
      <c r="G471" s="171"/>
      <c r="H471" s="181"/>
      <c r="I471" s="183"/>
      <c r="J471" s="183"/>
      <c r="K471" s="183"/>
      <c r="L471" s="144"/>
      <c r="M471" s="144"/>
      <c r="N471" s="144"/>
      <c r="O471" s="144"/>
    </row>
    <row r="472" spans="1:15" ht="15" hidden="1" customHeight="1">
      <c r="A472" s="182"/>
      <c r="B472" s="180" t="s">
        <v>987</v>
      </c>
      <c r="C472" s="170"/>
      <c r="D472" s="171" t="e">
        <f>#REF!</f>
        <v>#REF!</v>
      </c>
      <c r="E472" s="171"/>
      <c r="F472" s="171" t="e">
        <f>#REF!</f>
        <v>#REF!</v>
      </c>
      <c r="G472" s="171"/>
      <c r="H472" s="181"/>
      <c r="I472" s="172" t="s">
        <v>1068</v>
      </c>
      <c r="J472" s="183" t="e">
        <f>#REF!</f>
        <v>#REF!</v>
      </c>
      <c r="K472" s="172"/>
      <c r="L472" s="144"/>
      <c r="M472" s="144"/>
      <c r="N472" s="144"/>
      <c r="O472" s="144"/>
    </row>
    <row r="473" spans="1:15" ht="15" hidden="1" customHeight="1">
      <c r="A473" s="182"/>
      <c r="B473" s="180" t="s">
        <v>989</v>
      </c>
      <c r="C473" s="170"/>
      <c r="D473" s="171" t="e">
        <f>#REF!</f>
        <v>#REF!</v>
      </c>
      <c r="E473" s="171"/>
      <c r="F473" s="171" t="e">
        <f>#REF!</f>
        <v>#REF!</v>
      </c>
      <c r="G473" s="171"/>
      <c r="H473" s="181"/>
      <c r="I473" s="172" t="s">
        <v>1068</v>
      </c>
      <c r="J473" s="183" t="e">
        <f>#REF!</f>
        <v>#REF!</v>
      </c>
      <c r="K473" s="172"/>
      <c r="L473" s="144"/>
      <c r="M473" s="144"/>
      <c r="N473" s="144"/>
      <c r="O473" s="144"/>
    </row>
    <row r="474" spans="1:15" ht="16.5" hidden="1" customHeight="1">
      <c r="A474" s="182" t="s">
        <v>1322</v>
      </c>
      <c r="B474" s="180" t="s">
        <v>1323</v>
      </c>
      <c r="C474" s="170"/>
      <c r="D474" s="171"/>
      <c r="E474" s="171"/>
      <c r="F474" s="171"/>
      <c r="G474" s="171"/>
      <c r="H474" s="181"/>
      <c r="I474" s="183"/>
      <c r="J474" s="183"/>
      <c r="K474" s="183"/>
      <c r="L474" s="144"/>
      <c r="M474" s="144"/>
      <c r="N474" s="144"/>
      <c r="O474" s="144"/>
    </row>
    <row r="475" spans="1:15" ht="38.25" hidden="1" customHeight="1">
      <c r="A475" s="182" t="s">
        <v>1324</v>
      </c>
      <c r="B475" s="180" t="s">
        <v>1325</v>
      </c>
      <c r="C475" s="170"/>
      <c r="D475" s="171"/>
      <c r="E475" s="171"/>
      <c r="F475" s="171"/>
      <c r="G475" s="171"/>
      <c r="H475" s="181"/>
      <c r="I475" s="183"/>
      <c r="J475" s="183"/>
      <c r="K475" s="183"/>
      <c r="L475" s="144"/>
      <c r="M475" s="144"/>
      <c r="N475" s="144"/>
      <c r="O475" s="144"/>
    </row>
    <row r="476" spans="1:15" ht="12" hidden="1" customHeight="1">
      <c r="A476" s="182"/>
      <c r="B476" s="180" t="s">
        <v>987</v>
      </c>
      <c r="C476" s="170" t="s">
        <v>988</v>
      </c>
      <c r="D476" s="171">
        <f>F476/118*100</f>
        <v>0</v>
      </c>
      <c r="E476" s="185">
        <f>H476+(H476*$L$5)</f>
        <v>0</v>
      </c>
      <c r="F476" s="9">
        <f>IF(VALUE(RIGHT(ROUND(E476,0),1))=VALUE(0),ROUND(E476,0),IF(VALUE(RIGHT(ROUND(E476,0),1))&lt;=VALUE(5),FLOOR(E476,10),CEILING(E476,10)))</f>
        <v>0</v>
      </c>
      <c r="G476" s="171"/>
      <c r="H476" s="181"/>
      <c r="I476" s="172" t="e">
        <f>F476/H476*100-100</f>
        <v>#DIV/0!</v>
      </c>
      <c r="J476" s="183" t="e">
        <f>#REF!</f>
        <v>#REF!</v>
      </c>
      <c r="K476" s="183"/>
      <c r="L476" s="144"/>
      <c r="M476" s="144"/>
      <c r="N476" s="144"/>
      <c r="O476" s="144"/>
    </row>
    <row r="477" spans="1:15" ht="12" hidden="1" customHeight="1">
      <c r="A477" s="182"/>
      <c r="B477" s="180" t="s">
        <v>989</v>
      </c>
      <c r="C477" s="170" t="s">
        <v>988</v>
      </c>
      <c r="D477" s="171">
        <f>F477/118*100</f>
        <v>0</v>
      </c>
      <c r="E477" s="185">
        <f>H477+(H477*$L$5)</f>
        <v>0</v>
      </c>
      <c r="F477" s="9">
        <f>IF(VALUE(RIGHT(ROUND(E477,0),1))=VALUE(0),ROUND(E477,0),IF(VALUE(RIGHT(ROUND(E477,0),1))&lt;=VALUE(5),FLOOR(E477,10),CEILING(E477,10)))</f>
        <v>0</v>
      </c>
      <c r="G477" s="171"/>
      <c r="H477" s="181"/>
      <c r="I477" s="172" t="e">
        <f>F477/H477*100-100</f>
        <v>#DIV/0!</v>
      </c>
      <c r="J477" s="183" t="e">
        <f>#REF!</f>
        <v>#REF!</v>
      </c>
      <c r="K477" s="183"/>
      <c r="L477" s="144"/>
      <c r="M477" s="144"/>
      <c r="N477" s="144"/>
      <c r="O477" s="144"/>
    </row>
    <row r="478" spans="1:15" ht="36.75" hidden="1" customHeight="1">
      <c r="A478" s="182" t="s">
        <v>1326</v>
      </c>
      <c r="B478" s="180" t="s">
        <v>1327</v>
      </c>
      <c r="C478" s="170"/>
      <c r="D478" s="171"/>
      <c r="E478" s="171"/>
      <c r="F478" s="171"/>
      <c r="G478" s="171"/>
      <c r="H478" s="181"/>
      <c r="I478" s="183"/>
      <c r="J478" s="183"/>
      <c r="K478" s="183"/>
      <c r="L478" s="144"/>
      <c r="M478" s="144"/>
      <c r="N478" s="144"/>
      <c r="O478" s="144"/>
    </row>
    <row r="479" spans="1:15" ht="15" hidden="1" customHeight="1">
      <c r="A479" s="182"/>
      <c r="B479" s="180" t="s">
        <v>987</v>
      </c>
      <c r="C479" s="170" t="s">
        <v>988</v>
      </c>
      <c r="D479" s="171">
        <f>F479/118*100</f>
        <v>0</v>
      </c>
      <c r="E479" s="185">
        <f>H479+(H479*$L$5)</f>
        <v>0</v>
      </c>
      <c r="F479" s="9">
        <f>IF(VALUE(RIGHT(ROUND(E479,0),1))=VALUE(0),ROUND(E479,0),IF(VALUE(RIGHT(ROUND(E479,0),1))&lt;=VALUE(5),FLOOR(E479,10),CEILING(E479,10)))</f>
        <v>0</v>
      </c>
      <c r="G479" s="171"/>
      <c r="H479" s="181"/>
      <c r="I479" s="172" t="e">
        <f>F479/H479*100-100</f>
        <v>#DIV/0!</v>
      </c>
      <c r="J479" s="183" t="e">
        <f>#REF!</f>
        <v>#REF!</v>
      </c>
      <c r="K479" s="183"/>
      <c r="L479" s="144"/>
      <c r="M479" s="144"/>
      <c r="N479" s="144"/>
      <c r="O479" s="144"/>
    </row>
    <row r="480" spans="1:15" ht="14.25" hidden="1" customHeight="1">
      <c r="A480" s="182"/>
      <c r="B480" s="180" t="s">
        <v>989</v>
      </c>
      <c r="C480" s="170" t="s">
        <v>988</v>
      </c>
      <c r="D480" s="171">
        <f>F480/118*100</f>
        <v>0</v>
      </c>
      <c r="E480" s="185">
        <f>H480+(H480*$L$5)</f>
        <v>0</v>
      </c>
      <c r="F480" s="9">
        <f>IF(VALUE(RIGHT(ROUND(E480,0),1))=VALUE(0),ROUND(E480,0),IF(VALUE(RIGHT(ROUND(E480,0),1))&lt;=VALUE(5),FLOOR(E480,10),CEILING(E480,10)))</f>
        <v>0</v>
      </c>
      <c r="G480" s="171"/>
      <c r="H480" s="181"/>
      <c r="I480" s="172" t="e">
        <f>F480/H480*100-100</f>
        <v>#DIV/0!</v>
      </c>
      <c r="J480" s="183" t="e">
        <f>#REF!</f>
        <v>#REF!</v>
      </c>
      <c r="K480" s="183"/>
      <c r="L480" s="144"/>
      <c r="M480" s="144"/>
      <c r="N480" s="144"/>
      <c r="O480" s="144"/>
    </row>
    <row r="481" spans="1:15" ht="37.5" hidden="1" customHeight="1">
      <c r="A481" s="182" t="s">
        <v>1328</v>
      </c>
      <c r="B481" s="180" t="s">
        <v>1329</v>
      </c>
      <c r="C481" s="170"/>
      <c r="D481" s="171"/>
      <c r="E481" s="171"/>
      <c r="F481" s="171"/>
      <c r="G481" s="171"/>
      <c r="H481" s="181"/>
      <c r="I481" s="183"/>
      <c r="J481" s="183"/>
      <c r="K481" s="183"/>
      <c r="L481" s="144"/>
      <c r="M481" s="144"/>
      <c r="N481" s="144"/>
      <c r="O481" s="144"/>
    </row>
    <row r="482" spans="1:15" ht="15" hidden="1" customHeight="1">
      <c r="A482" s="182"/>
      <c r="B482" s="180" t="s">
        <v>987</v>
      </c>
      <c r="C482" s="170" t="s">
        <v>988</v>
      </c>
      <c r="D482" s="171">
        <f>F482/118*100</f>
        <v>0</v>
      </c>
      <c r="E482" s="185">
        <f>H482+(H482*$L$5)</f>
        <v>0</v>
      </c>
      <c r="F482" s="9">
        <f>IF(VALUE(RIGHT(ROUND(E482,0),1))=VALUE(0),ROUND(E482,0),IF(VALUE(RIGHT(ROUND(E482,0),1))&lt;=VALUE(5),FLOOR(E482,10),CEILING(E482,10)))</f>
        <v>0</v>
      </c>
      <c r="G482" s="171"/>
      <c r="H482" s="181"/>
      <c r="I482" s="172" t="e">
        <f>F482/H482*100-100</f>
        <v>#DIV/0!</v>
      </c>
      <c r="J482" s="183" t="e">
        <f>#REF!</f>
        <v>#REF!</v>
      </c>
      <c r="K482" s="183"/>
      <c r="L482" s="144"/>
      <c r="M482" s="144"/>
      <c r="N482" s="144"/>
      <c r="O482" s="144"/>
    </row>
    <row r="483" spans="1:15" ht="15" hidden="1" customHeight="1">
      <c r="A483" s="182"/>
      <c r="B483" s="180" t="s">
        <v>989</v>
      </c>
      <c r="C483" s="170" t="s">
        <v>988</v>
      </c>
      <c r="D483" s="171">
        <f>F483/118*100</f>
        <v>0</v>
      </c>
      <c r="E483" s="185">
        <f>H483+(H483*$L$5)</f>
        <v>0</v>
      </c>
      <c r="F483" s="9">
        <f>IF(VALUE(RIGHT(ROUND(E483,0),1))=VALUE(0),ROUND(E483,0),IF(VALUE(RIGHT(ROUND(E483,0),1))&lt;=VALUE(5),FLOOR(E483,10),CEILING(E483,10)))</f>
        <v>0</v>
      </c>
      <c r="G483" s="171"/>
      <c r="H483" s="181"/>
      <c r="I483" s="172" t="e">
        <f>F483/H483*100-100</f>
        <v>#DIV/0!</v>
      </c>
      <c r="J483" s="183" t="e">
        <f>#REF!</f>
        <v>#REF!</v>
      </c>
      <c r="K483" s="183"/>
      <c r="L483" s="144"/>
      <c r="M483" s="144"/>
      <c r="N483" s="144"/>
      <c r="O483" s="144"/>
    </row>
    <row r="484" spans="1:15" ht="50.25" hidden="1" customHeight="1">
      <c r="A484" s="182" t="s">
        <v>1330</v>
      </c>
      <c r="B484" s="180" t="s">
        <v>1331</v>
      </c>
      <c r="C484" s="170"/>
      <c r="D484" s="171"/>
      <c r="E484" s="171"/>
      <c r="F484" s="171"/>
      <c r="G484" s="171"/>
      <c r="H484" s="181"/>
      <c r="I484" s="183"/>
      <c r="J484" s="183"/>
      <c r="K484" s="183"/>
      <c r="L484" s="144"/>
      <c r="M484" s="144"/>
      <c r="N484" s="144"/>
      <c r="O484" s="144"/>
    </row>
    <row r="485" spans="1:15" ht="15" hidden="1" customHeight="1">
      <c r="A485" s="182"/>
      <c r="B485" s="180" t="s">
        <v>987</v>
      </c>
      <c r="C485" s="170" t="s">
        <v>988</v>
      </c>
      <c r="D485" s="171">
        <f>F485/118*100</f>
        <v>0</v>
      </c>
      <c r="E485" s="185">
        <f>H485+(H485*$L$5)</f>
        <v>0</v>
      </c>
      <c r="F485" s="9">
        <f>IF(VALUE(RIGHT(ROUND(E485,0),1))=VALUE(0),ROUND(E485,0),IF(VALUE(RIGHT(ROUND(E485,0),1))&lt;=VALUE(5),FLOOR(E485,10),CEILING(E485,10)))</f>
        <v>0</v>
      </c>
      <c r="G485" s="171"/>
      <c r="H485" s="181"/>
      <c r="I485" s="172" t="e">
        <f>F485/H485*100-100</f>
        <v>#DIV/0!</v>
      </c>
      <c r="J485" s="183" t="e">
        <f>#REF!</f>
        <v>#REF!</v>
      </c>
      <c r="K485" s="183"/>
      <c r="L485" s="144"/>
      <c r="M485" s="144"/>
      <c r="N485" s="144"/>
      <c r="O485" s="144"/>
    </row>
    <row r="486" spans="1:15" ht="15" hidden="1" customHeight="1">
      <c r="A486" s="182"/>
      <c r="B486" s="180" t="s">
        <v>989</v>
      </c>
      <c r="C486" s="170" t="s">
        <v>988</v>
      </c>
      <c r="D486" s="171">
        <f>F486/118*100</f>
        <v>0</v>
      </c>
      <c r="E486" s="185">
        <f>H486+(H486*$L$5)</f>
        <v>0</v>
      </c>
      <c r="F486" s="9">
        <f>IF(VALUE(RIGHT(ROUND(E486,0),1))=VALUE(0),ROUND(E486,0),IF(VALUE(RIGHT(ROUND(E486,0),1))&lt;=VALUE(5),FLOOR(E486,10),CEILING(E486,10)))</f>
        <v>0</v>
      </c>
      <c r="G486" s="171"/>
      <c r="H486" s="181"/>
      <c r="I486" s="172" t="e">
        <f>F486/H486*100-100</f>
        <v>#DIV/0!</v>
      </c>
      <c r="J486" s="183" t="e">
        <f>#REF!</f>
        <v>#REF!</v>
      </c>
      <c r="K486" s="183"/>
      <c r="L486" s="144"/>
      <c r="M486" s="144"/>
      <c r="N486" s="144"/>
      <c r="O486" s="144"/>
    </row>
    <row r="487" spans="1:15" ht="48" hidden="1" customHeight="1">
      <c r="A487" s="182" t="s">
        <v>1332</v>
      </c>
      <c r="B487" s="180" t="s">
        <v>1333</v>
      </c>
      <c r="C487" s="170"/>
      <c r="D487" s="171"/>
      <c r="E487" s="171"/>
      <c r="F487" s="171"/>
      <c r="G487" s="171"/>
      <c r="H487" s="181"/>
      <c r="I487" s="183"/>
      <c r="J487" s="183"/>
      <c r="K487" s="183"/>
      <c r="L487" s="144"/>
      <c r="M487" s="144"/>
      <c r="N487" s="144"/>
      <c r="O487" s="144"/>
    </row>
    <row r="488" spans="1:15" ht="15" hidden="1" customHeight="1">
      <c r="A488" s="182"/>
      <c r="B488" s="180" t="s">
        <v>987</v>
      </c>
      <c r="C488" s="170" t="s">
        <v>988</v>
      </c>
      <c r="D488" s="171">
        <f>F488/118*100</f>
        <v>0</v>
      </c>
      <c r="E488" s="185">
        <f>H488+(H488*$L$5)</f>
        <v>0</v>
      </c>
      <c r="F488" s="9">
        <f>IF(VALUE(RIGHT(ROUND(E488,0),1))=VALUE(0),ROUND(E488,0),IF(VALUE(RIGHT(ROUND(E488,0),1))&lt;=VALUE(5),FLOOR(E488,10),CEILING(E488,10)))</f>
        <v>0</v>
      </c>
      <c r="G488" s="171"/>
      <c r="H488" s="181"/>
      <c r="I488" s="172" t="e">
        <f>F488/H488*100-100</f>
        <v>#DIV/0!</v>
      </c>
      <c r="J488" s="183" t="e">
        <f>#REF!</f>
        <v>#REF!</v>
      </c>
      <c r="K488" s="183"/>
      <c r="L488" s="144"/>
      <c r="M488" s="144"/>
      <c r="N488" s="144"/>
      <c r="O488" s="144"/>
    </row>
    <row r="489" spans="1:15" ht="15" hidden="1" customHeight="1">
      <c r="A489" s="182"/>
      <c r="B489" s="180" t="s">
        <v>989</v>
      </c>
      <c r="C489" s="170" t="s">
        <v>988</v>
      </c>
      <c r="D489" s="171">
        <f>F489/118*100</f>
        <v>0</v>
      </c>
      <c r="E489" s="185">
        <f>H489+(H489*$L$5)</f>
        <v>0</v>
      </c>
      <c r="F489" s="9">
        <f>IF(VALUE(RIGHT(ROUND(E489,0),1))=VALUE(0),ROUND(E489,0),IF(VALUE(RIGHT(ROUND(E489,0),1))&lt;=VALUE(5),FLOOR(E489,10),CEILING(E489,10)))</f>
        <v>0</v>
      </c>
      <c r="G489" s="171"/>
      <c r="H489" s="181"/>
      <c r="I489" s="172" t="e">
        <f>F489/H489*100-100</f>
        <v>#DIV/0!</v>
      </c>
      <c r="J489" s="183" t="e">
        <f>#REF!</f>
        <v>#REF!</v>
      </c>
      <c r="K489" s="183"/>
      <c r="L489" s="144"/>
      <c r="M489" s="144"/>
      <c r="N489" s="144"/>
      <c r="O489" s="144"/>
    </row>
    <row r="490" spans="1:15" ht="40.5" hidden="1" customHeight="1">
      <c r="A490" s="182" t="s">
        <v>1334</v>
      </c>
      <c r="B490" s="180" t="s">
        <v>1335</v>
      </c>
      <c r="C490" s="170"/>
      <c r="D490" s="171"/>
      <c r="E490" s="171"/>
      <c r="F490" s="171"/>
      <c r="G490" s="171"/>
      <c r="H490" s="181"/>
      <c r="I490" s="183"/>
      <c r="J490" s="183"/>
      <c r="K490" s="183"/>
      <c r="L490" s="144"/>
      <c r="M490" s="144"/>
      <c r="N490" s="144"/>
      <c r="O490" s="144"/>
    </row>
    <row r="491" spans="1:15" ht="15" hidden="1" customHeight="1">
      <c r="A491" s="182"/>
      <c r="B491" s="180" t="s">
        <v>987</v>
      </c>
      <c r="C491" s="170" t="s">
        <v>988</v>
      </c>
      <c r="D491" s="171">
        <f>F491/118*100</f>
        <v>0</v>
      </c>
      <c r="E491" s="185">
        <f>H491+(H491*$L$5)</f>
        <v>0</v>
      </c>
      <c r="F491" s="9">
        <f>IF(VALUE(RIGHT(ROUND(E491,0),1))=VALUE(0),ROUND(E491,0),IF(VALUE(RIGHT(ROUND(E491,0),1))&lt;=VALUE(5),FLOOR(E491,10),CEILING(E491,10)))</f>
        <v>0</v>
      </c>
      <c r="G491" s="171"/>
      <c r="H491" s="181"/>
      <c r="I491" s="172" t="e">
        <f>F491/H491*100-100</f>
        <v>#DIV/0!</v>
      </c>
      <c r="J491" s="183" t="e">
        <f>#REF!</f>
        <v>#REF!</v>
      </c>
      <c r="K491" s="183"/>
      <c r="L491" s="144"/>
      <c r="M491" s="144"/>
      <c r="N491" s="144"/>
      <c r="O491" s="144"/>
    </row>
    <row r="492" spans="1:15" ht="15" hidden="1" customHeight="1">
      <c r="A492" s="182"/>
      <c r="B492" s="180" t="s">
        <v>989</v>
      </c>
      <c r="C492" s="170" t="s">
        <v>988</v>
      </c>
      <c r="D492" s="171">
        <f>F492/118*100</f>
        <v>0</v>
      </c>
      <c r="E492" s="185">
        <f>H492+(H492*$L$5)</f>
        <v>0</v>
      </c>
      <c r="F492" s="9">
        <f>IF(VALUE(RIGHT(ROUND(E492,0),1))=VALUE(0),ROUND(E492,0),IF(VALUE(RIGHT(ROUND(E492,0),1))&lt;=VALUE(5),FLOOR(E492,10),CEILING(E492,10)))</f>
        <v>0</v>
      </c>
      <c r="G492" s="171"/>
      <c r="H492" s="181"/>
      <c r="I492" s="172" t="e">
        <f>F492/H492*100-100</f>
        <v>#DIV/0!</v>
      </c>
      <c r="J492" s="183" t="e">
        <f>#REF!</f>
        <v>#REF!</v>
      </c>
      <c r="K492" s="183"/>
      <c r="L492" s="144"/>
      <c r="M492" s="144"/>
      <c r="N492" s="144"/>
      <c r="O492" s="144"/>
    </row>
    <row r="493" spans="1:15" ht="47.25" hidden="1" customHeight="1">
      <c r="A493" s="182" t="s">
        <v>1336</v>
      </c>
      <c r="B493" s="180" t="s">
        <v>1337</v>
      </c>
      <c r="C493" s="170"/>
      <c r="D493" s="171"/>
      <c r="E493" s="171"/>
      <c r="F493" s="171"/>
      <c r="G493" s="171"/>
      <c r="H493" s="181"/>
      <c r="I493" s="183"/>
      <c r="J493" s="183"/>
      <c r="K493" s="183"/>
      <c r="L493" s="144"/>
      <c r="M493" s="144"/>
      <c r="N493" s="144"/>
      <c r="O493" s="144"/>
    </row>
    <row r="494" spans="1:15" ht="15" hidden="1" customHeight="1">
      <c r="A494" s="182"/>
      <c r="B494" s="180" t="s">
        <v>987</v>
      </c>
      <c r="C494" s="170" t="s">
        <v>988</v>
      </c>
      <c r="D494" s="171">
        <f>F494/118*100</f>
        <v>0</v>
      </c>
      <c r="E494" s="185">
        <f>H494+(H494*$L$5)</f>
        <v>0</v>
      </c>
      <c r="F494" s="9">
        <f>IF(VALUE(RIGHT(ROUND(E494,0),1))=VALUE(0),ROUND(E494,0),IF(VALUE(RIGHT(ROUND(E494,0),1))&lt;=VALUE(5),FLOOR(E494,10),CEILING(E494,10)))</f>
        <v>0</v>
      </c>
      <c r="G494" s="171"/>
      <c r="H494" s="181"/>
      <c r="I494" s="172" t="e">
        <f>F494/H494*100-100</f>
        <v>#DIV/0!</v>
      </c>
      <c r="J494" s="183" t="e">
        <f>#REF!</f>
        <v>#REF!</v>
      </c>
      <c r="K494" s="183"/>
      <c r="L494" s="144"/>
      <c r="M494" s="144"/>
      <c r="N494" s="144"/>
      <c r="O494" s="144"/>
    </row>
    <row r="495" spans="1:15" ht="15" hidden="1" customHeight="1">
      <c r="A495" s="182"/>
      <c r="B495" s="180" t="s">
        <v>989</v>
      </c>
      <c r="C495" s="170" t="s">
        <v>988</v>
      </c>
      <c r="D495" s="171">
        <f>F495/118*100</f>
        <v>0</v>
      </c>
      <c r="E495" s="185">
        <f>H495+(H495*$L$5)</f>
        <v>0</v>
      </c>
      <c r="F495" s="9">
        <f>IF(VALUE(RIGHT(ROUND(E495,0),1))=VALUE(0),ROUND(E495,0),IF(VALUE(RIGHT(ROUND(E495,0),1))&lt;=VALUE(5),FLOOR(E495,10),CEILING(E495,10)))</f>
        <v>0</v>
      </c>
      <c r="G495" s="171"/>
      <c r="H495" s="181"/>
      <c r="I495" s="172" t="e">
        <f>F495/H495*100-100</f>
        <v>#DIV/0!</v>
      </c>
      <c r="J495" s="183" t="e">
        <f>#REF!</f>
        <v>#REF!</v>
      </c>
      <c r="K495" s="183"/>
      <c r="L495" s="144"/>
      <c r="M495" s="144"/>
      <c r="N495" s="144"/>
      <c r="O495" s="144"/>
    </row>
    <row r="496" spans="1:15" ht="37.5" hidden="1" customHeight="1">
      <c r="A496" s="182" t="s">
        <v>1338</v>
      </c>
      <c r="B496" s="180" t="s">
        <v>1339</v>
      </c>
      <c r="C496" s="170"/>
      <c r="D496" s="171"/>
      <c r="E496" s="171"/>
      <c r="F496" s="171"/>
      <c r="G496" s="171"/>
      <c r="H496" s="181"/>
      <c r="I496" s="183"/>
      <c r="J496" s="183"/>
      <c r="K496" s="183"/>
      <c r="L496" s="144"/>
      <c r="M496" s="144"/>
      <c r="N496" s="144"/>
      <c r="O496" s="144"/>
    </row>
    <row r="497" spans="1:15" ht="15" hidden="1" customHeight="1">
      <c r="A497" s="182"/>
      <c r="B497" s="180" t="s">
        <v>987</v>
      </c>
      <c r="C497" s="170" t="s">
        <v>988</v>
      </c>
      <c r="D497" s="171">
        <f>F497/118*100</f>
        <v>0</v>
      </c>
      <c r="E497" s="185">
        <f>H497+(H497*$L$5)</f>
        <v>0</v>
      </c>
      <c r="F497" s="9">
        <f>IF(VALUE(RIGHT(ROUND(E497,0),1))=VALUE(0),ROUND(E497,0),IF(VALUE(RIGHT(ROUND(E497,0),1))&lt;=VALUE(5),FLOOR(E497,10),CEILING(E497,10)))</f>
        <v>0</v>
      </c>
      <c r="G497" s="171"/>
      <c r="H497" s="181"/>
      <c r="I497" s="172" t="e">
        <f>F497/H497*100-100</f>
        <v>#DIV/0!</v>
      </c>
      <c r="J497" s="183" t="e">
        <f>#REF!</f>
        <v>#REF!</v>
      </c>
      <c r="K497" s="183"/>
      <c r="L497" s="144"/>
      <c r="M497" s="144"/>
      <c r="N497" s="144"/>
      <c r="O497" s="144"/>
    </row>
    <row r="498" spans="1:15" ht="15" hidden="1" customHeight="1">
      <c r="A498" s="182"/>
      <c r="B498" s="180" t="s">
        <v>989</v>
      </c>
      <c r="C498" s="170" t="s">
        <v>988</v>
      </c>
      <c r="D498" s="171">
        <f>F498/118*100</f>
        <v>0</v>
      </c>
      <c r="E498" s="185">
        <f>H498+(H498*$L$5)</f>
        <v>0</v>
      </c>
      <c r="F498" s="9">
        <f>IF(VALUE(RIGHT(ROUND(E498,0),1))=VALUE(0),ROUND(E498,0),IF(VALUE(RIGHT(ROUND(E498,0),1))&lt;=VALUE(5),FLOOR(E498,10),CEILING(E498,10)))</f>
        <v>0</v>
      </c>
      <c r="G498" s="171"/>
      <c r="H498" s="181"/>
      <c r="I498" s="172" t="e">
        <f>F498/H498*100-100</f>
        <v>#DIV/0!</v>
      </c>
      <c r="J498" s="183" t="e">
        <f>#REF!</f>
        <v>#REF!</v>
      </c>
      <c r="K498" s="183"/>
      <c r="L498" s="144"/>
      <c r="M498" s="144"/>
      <c r="N498" s="144"/>
      <c r="O498" s="144"/>
    </row>
    <row r="499" spans="1:15" ht="39.75" hidden="1" customHeight="1">
      <c r="A499" s="182" t="s">
        <v>1340</v>
      </c>
      <c r="B499" s="180" t="s">
        <v>1341</v>
      </c>
      <c r="C499" s="170"/>
      <c r="D499" s="171"/>
      <c r="E499" s="171"/>
      <c r="F499" s="171"/>
      <c r="G499" s="171"/>
      <c r="H499" s="181"/>
      <c r="I499" s="183"/>
      <c r="J499" s="183"/>
      <c r="K499" s="183"/>
      <c r="L499" s="144"/>
      <c r="M499" s="144"/>
      <c r="N499" s="144"/>
      <c r="O499" s="144"/>
    </row>
    <row r="500" spans="1:15" ht="15" hidden="1" customHeight="1">
      <c r="A500" s="182"/>
      <c r="B500" s="180" t="s">
        <v>987</v>
      </c>
      <c r="C500" s="170" t="s">
        <v>988</v>
      </c>
      <c r="D500" s="171">
        <f>F500/118*100</f>
        <v>0</v>
      </c>
      <c r="E500" s="185">
        <f>H500+(H500*$L$5)</f>
        <v>0</v>
      </c>
      <c r="F500" s="9">
        <f>IF(VALUE(RIGHT(ROUND(E500,0),1))=VALUE(0),ROUND(E500,0),IF(VALUE(RIGHT(ROUND(E500,0),1))&lt;=VALUE(5),FLOOR(E500,10),CEILING(E500,10)))</f>
        <v>0</v>
      </c>
      <c r="G500" s="171"/>
      <c r="H500" s="181"/>
      <c r="I500" s="172" t="e">
        <f>F500/H500*100-100</f>
        <v>#DIV/0!</v>
      </c>
      <c r="J500" s="183" t="e">
        <f>#REF!</f>
        <v>#REF!</v>
      </c>
      <c r="K500" s="183"/>
      <c r="L500" s="144"/>
      <c r="M500" s="144"/>
      <c r="N500" s="144"/>
      <c r="O500" s="144"/>
    </row>
    <row r="501" spans="1:15" ht="15" hidden="1" customHeight="1">
      <c r="A501" s="182"/>
      <c r="B501" s="180" t="s">
        <v>989</v>
      </c>
      <c r="C501" s="170" t="s">
        <v>988</v>
      </c>
      <c r="D501" s="171">
        <f>F501/118*100</f>
        <v>0</v>
      </c>
      <c r="E501" s="185">
        <f>H501+(H501*$L$5)</f>
        <v>0</v>
      </c>
      <c r="F501" s="9">
        <f>IF(VALUE(RIGHT(ROUND(E501,0),1))=VALUE(0),ROUND(E501,0),IF(VALUE(RIGHT(ROUND(E501,0),1))&lt;=VALUE(5),FLOOR(E501,10),CEILING(E501,10)))</f>
        <v>0</v>
      </c>
      <c r="G501" s="171"/>
      <c r="H501" s="181"/>
      <c r="I501" s="172" t="e">
        <f>F501/H501*100-100</f>
        <v>#DIV/0!</v>
      </c>
      <c r="J501" s="183" t="e">
        <f>#REF!</f>
        <v>#REF!</v>
      </c>
      <c r="K501" s="183"/>
      <c r="L501" s="144"/>
      <c r="M501" s="144"/>
      <c r="N501" s="144"/>
      <c r="O501" s="144"/>
    </row>
    <row r="502" spans="1:15" ht="38.25" hidden="1" customHeight="1">
      <c r="A502" s="182" t="s">
        <v>1342</v>
      </c>
      <c r="B502" s="180" t="s">
        <v>1343</v>
      </c>
      <c r="C502" s="170"/>
      <c r="D502" s="171"/>
      <c r="E502" s="171"/>
      <c r="F502" s="171"/>
      <c r="G502" s="171"/>
      <c r="H502" s="181"/>
      <c r="I502" s="183"/>
      <c r="J502" s="183"/>
      <c r="K502" s="183"/>
      <c r="L502" s="144"/>
      <c r="M502" s="144"/>
      <c r="N502" s="144"/>
      <c r="O502" s="144"/>
    </row>
    <row r="503" spans="1:15" ht="15" hidden="1" customHeight="1">
      <c r="A503" s="182"/>
      <c r="B503" s="180" t="s">
        <v>987</v>
      </c>
      <c r="C503" s="170" t="s">
        <v>988</v>
      </c>
      <c r="D503" s="171">
        <f>F503/118*100</f>
        <v>0</v>
      </c>
      <c r="E503" s="185">
        <f>H503+(H503*$L$5)</f>
        <v>0</v>
      </c>
      <c r="F503" s="9">
        <f>IF(VALUE(RIGHT(ROUND(E503,0),1))=VALUE(0),ROUND(E503,0),IF(VALUE(RIGHT(ROUND(E503,0),1))&lt;=VALUE(5),FLOOR(E503,10),CEILING(E503,10)))</f>
        <v>0</v>
      </c>
      <c r="G503" s="171"/>
      <c r="H503" s="181"/>
      <c r="I503" s="172" t="e">
        <f>F503/H503*100-100</f>
        <v>#DIV/0!</v>
      </c>
      <c r="J503" s="183" t="e">
        <f>#REF!</f>
        <v>#REF!</v>
      </c>
      <c r="K503" s="183"/>
      <c r="L503" s="144"/>
      <c r="M503" s="144"/>
      <c r="N503" s="144"/>
      <c r="O503" s="144"/>
    </row>
    <row r="504" spans="1:15" ht="15" hidden="1" customHeight="1">
      <c r="A504" s="182"/>
      <c r="B504" s="180" t="s">
        <v>989</v>
      </c>
      <c r="C504" s="170" t="s">
        <v>988</v>
      </c>
      <c r="D504" s="171">
        <f>F504/118*100</f>
        <v>0</v>
      </c>
      <c r="E504" s="185">
        <f>H504+(H504*$L$5)</f>
        <v>0</v>
      </c>
      <c r="F504" s="9">
        <f>IF(VALUE(RIGHT(ROUND(E504,0),1))=VALUE(0),ROUND(E504,0),IF(VALUE(RIGHT(ROUND(E504,0),1))&lt;=VALUE(5),FLOOR(E504,10),CEILING(E504,10)))</f>
        <v>0</v>
      </c>
      <c r="G504" s="171"/>
      <c r="H504" s="181"/>
      <c r="I504" s="172" t="e">
        <f>F504/H504*100-100</f>
        <v>#DIV/0!</v>
      </c>
      <c r="J504" s="183" t="e">
        <f>#REF!</f>
        <v>#REF!</v>
      </c>
      <c r="K504" s="183"/>
      <c r="L504" s="144"/>
      <c r="M504" s="144"/>
      <c r="N504" s="144"/>
      <c r="O504" s="144"/>
    </row>
    <row r="505" spans="1:15" ht="37.5" hidden="1" customHeight="1">
      <c r="A505" s="182" t="s">
        <v>1344</v>
      </c>
      <c r="B505" s="180" t="s">
        <v>1345</v>
      </c>
      <c r="C505" s="170"/>
      <c r="D505" s="171"/>
      <c r="E505" s="171"/>
      <c r="F505" s="171"/>
      <c r="G505" s="171"/>
      <c r="H505" s="181"/>
      <c r="I505" s="183"/>
      <c r="J505" s="183"/>
      <c r="K505" s="183"/>
      <c r="L505" s="144"/>
      <c r="M505" s="144"/>
      <c r="N505" s="144"/>
      <c r="O505" s="144"/>
    </row>
    <row r="506" spans="1:15" ht="15" hidden="1" customHeight="1">
      <c r="A506" s="182"/>
      <c r="B506" s="180" t="s">
        <v>987</v>
      </c>
      <c r="C506" s="170" t="s">
        <v>988</v>
      </c>
      <c r="D506" s="171">
        <f>F506/118*100</f>
        <v>0</v>
      </c>
      <c r="E506" s="185">
        <f>H506+(H506*$L$5)</f>
        <v>0</v>
      </c>
      <c r="F506" s="9">
        <f>IF(VALUE(RIGHT(ROUND(E506,0),1))=VALUE(0),ROUND(E506,0),IF(VALUE(RIGHT(ROUND(E506,0),1))&lt;=VALUE(5),FLOOR(E506,10),CEILING(E506,10)))</f>
        <v>0</v>
      </c>
      <c r="G506" s="171"/>
      <c r="H506" s="181"/>
      <c r="I506" s="172" t="e">
        <f>F506/H506*100-100</f>
        <v>#DIV/0!</v>
      </c>
      <c r="J506" s="183" t="e">
        <f>#REF!</f>
        <v>#REF!</v>
      </c>
      <c r="K506" s="183"/>
      <c r="L506" s="144"/>
      <c r="M506" s="144"/>
      <c r="N506" s="144"/>
      <c r="O506" s="144"/>
    </row>
    <row r="507" spans="1:15" ht="15" hidden="1" customHeight="1">
      <c r="A507" s="182"/>
      <c r="B507" s="180" t="s">
        <v>989</v>
      </c>
      <c r="C507" s="170" t="s">
        <v>988</v>
      </c>
      <c r="D507" s="171">
        <f>F507/118*100</f>
        <v>0</v>
      </c>
      <c r="E507" s="185">
        <f>H507+(H507*$L$5)</f>
        <v>0</v>
      </c>
      <c r="F507" s="9">
        <f>IF(VALUE(RIGHT(ROUND(E507,0),1))=VALUE(0),ROUND(E507,0),IF(VALUE(RIGHT(ROUND(E507,0),1))&lt;=VALUE(5),FLOOR(E507,10),CEILING(E507,10)))</f>
        <v>0</v>
      </c>
      <c r="G507" s="171"/>
      <c r="H507" s="181"/>
      <c r="I507" s="172" t="e">
        <f>F507/H507*100-100</f>
        <v>#DIV/0!</v>
      </c>
      <c r="J507" s="183" t="e">
        <f>#REF!</f>
        <v>#REF!</v>
      </c>
      <c r="K507" s="183"/>
      <c r="L507" s="144"/>
      <c r="M507" s="144"/>
      <c r="N507" s="144"/>
      <c r="O507" s="144"/>
    </row>
    <row r="508" spans="1:15" ht="48" hidden="1" customHeight="1">
      <c r="A508" s="182" t="s">
        <v>1346</v>
      </c>
      <c r="B508" s="180" t="s">
        <v>1347</v>
      </c>
      <c r="C508" s="170"/>
      <c r="D508" s="171"/>
      <c r="E508" s="171"/>
      <c r="F508" s="171"/>
      <c r="G508" s="171"/>
      <c r="H508" s="181"/>
      <c r="I508" s="183"/>
      <c r="J508" s="183"/>
      <c r="K508" s="183"/>
      <c r="L508" s="144"/>
      <c r="M508" s="144"/>
      <c r="N508" s="144"/>
      <c r="O508" s="144"/>
    </row>
    <row r="509" spans="1:15" ht="15" hidden="1" customHeight="1">
      <c r="A509" s="182"/>
      <c r="B509" s="180" t="s">
        <v>987</v>
      </c>
      <c r="C509" s="170" t="s">
        <v>988</v>
      </c>
      <c r="D509" s="171">
        <f>F509/118*100</f>
        <v>0</v>
      </c>
      <c r="E509" s="185">
        <f>H509+(H509*$L$5)</f>
        <v>0</v>
      </c>
      <c r="F509" s="9">
        <f>IF(VALUE(RIGHT(ROUND(E509,0),1))=VALUE(0),ROUND(E509,0),IF(VALUE(RIGHT(ROUND(E509,0),1))&lt;=VALUE(5),FLOOR(E509,10),CEILING(E509,10)))</f>
        <v>0</v>
      </c>
      <c r="G509" s="171"/>
      <c r="H509" s="181"/>
      <c r="I509" s="172" t="e">
        <f>F509/H509*100-100</f>
        <v>#DIV/0!</v>
      </c>
      <c r="J509" s="183" t="e">
        <f>#REF!</f>
        <v>#REF!</v>
      </c>
      <c r="K509" s="183"/>
      <c r="L509" s="144"/>
      <c r="M509" s="144"/>
      <c r="N509" s="144"/>
      <c r="O509" s="144"/>
    </row>
    <row r="510" spans="1:15" ht="15" hidden="1" customHeight="1">
      <c r="A510" s="182"/>
      <c r="B510" s="180" t="s">
        <v>989</v>
      </c>
      <c r="C510" s="170" t="s">
        <v>988</v>
      </c>
      <c r="D510" s="171">
        <f>F510/118*100</f>
        <v>0</v>
      </c>
      <c r="E510" s="185">
        <f>H510+(H510*$L$5)</f>
        <v>0</v>
      </c>
      <c r="F510" s="9">
        <f>IF(VALUE(RIGHT(ROUND(E510,0),1))=VALUE(0),ROUND(E510,0),IF(VALUE(RIGHT(ROUND(E510,0),1))&lt;=VALUE(5),FLOOR(E510,10),CEILING(E510,10)))</f>
        <v>0</v>
      </c>
      <c r="G510" s="171"/>
      <c r="H510" s="181"/>
      <c r="I510" s="172" t="e">
        <f>F510/H510*100-100</f>
        <v>#DIV/0!</v>
      </c>
      <c r="J510" s="183" t="e">
        <f>#REF!</f>
        <v>#REF!</v>
      </c>
      <c r="K510" s="183"/>
      <c r="L510" s="144"/>
      <c r="M510" s="144"/>
      <c r="N510" s="144"/>
      <c r="O510" s="144"/>
    </row>
    <row r="511" spans="1:15" ht="3.75" hidden="1" customHeight="1">
      <c r="A511" s="182" t="s">
        <v>1348</v>
      </c>
      <c r="B511" s="180" t="s">
        <v>1349</v>
      </c>
      <c r="C511" s="170"/>
      <c r="D511" s="171"/>
      <c r="E511" s="171"/>
      <c r="F511" s="171"/>
      <c r="G511" s="171"/>
      <c r="H511" s="181"/>
      <c r="I511" s="183"/>
      <c r="J511" s="183"/>
      <c r="K511" s="183"/>
      <c r="L511" s="144"/>
      <c r="M511" s="144"/>
      <c r="N511" s="144"/>
      <c r="O511" s="144"/>
    </row>
    <row r="512" spans="1:15" ht="15" hidden="1" customHeight="1">
      <c r="A512" s="182"/>
      <c r="B512" s="180" t="s">
        <v>987</v>
      </c>
      <c r="C512" s="170" t="s">
        <v>988</v>
      </c>
      <c r="D512" s="171">
        <f>F512/118*100</f>
        <v>0</v>
      </c>
      <c r="E512" s="185">
        <f>H512+(H512*$L$5)</f>
        <v>0</v>
      </c>
      <c r="F512" s="9">
        <f>IF(VALUE(RIGHT(ROUND(E512,0),1))=VALUE(0),ROUND(E512,0),IF(VALUE(RIGHT(ROUND(E512,0),1))&lt;=VALUE(5),FLOOR(E512,10),CEILING(E512,10)))</f>
        <v>0</v>
      </c>
      <c r="G512" s="171"/>
      <c r="H512" s="181"/>
      <c r="I512" s="172" t="e">
        <f>F512/H512*100-100</f>
        <v>#DIV/0!</v>
      </c>
      <c r="J512" s="183" t="e">
        <f>#REF!</f>
        <v>#REF!</v>
      </c>
      <c r="K512" s="183"/>
      <c r="L512" s="144"/>
      <c r="M512" s="144"/>
      <c r="N512" s="144"/>
      <c r="O512" s="144"/>
    </row>
    <row r="513" spans="1:15" ht="15" hidden="1" customHeight="1">
      <c r="A513" s="182"/>
      <c r="B513" s="180" t="s">
        <v>989</v>
      </c>
      <c r="C513" s="170" t="s">
        <v>988</v>
      </c>
      <c r="D513" s="171">
        <f>F513/118*100</f>
        <v>0</v>
      </c>
      <c r="E513" s="185">
        <f>H513+(H513*$L$5)</f>
        <v>0</v>
      </c>
      <c r="F513" s="9">
        <f>IF(VALUE(RIGHT(ROUND(E513,0),1))=VALUE(0),ROUND(E513,0),IF(VALUE(RIGHT(ROUND(E513,0),1))&lt;=VALUE(5),FLOOR(E513,10),CEILING(E513,10)))</f>
        <v>0</v>
      </c>
      <c r="G513" s="171"/>
      <c r="H513" s="181"/>
      <c r="I513" s="172" t="e">
        <f>F513/H513*100-100</f>
        <v>#DIV/0!</v>
      </c>
      <c r="J513" s="183" t="e">
        <f>#REF!</f>
        <v>#REF!</v>
      </c>
      <c r="K513" s="183"/>
      <c r="L513" s="144"/>
      <c r="M513" s="144"/>
      <c r="N513" s="144"/>
      <c r="O513" s="144"/>
    </row>
    <row r="514" spans="1:15" ht="42" hidden="1" customHeight="1">
      <c r="A514" s="182" t="s">
        <v>1350</v>
      </c>
      <c r="B514" s="180" t="s">
        <v>1351</v>
      </c>
      <c r="C514" s="170"/>
      <c r="D514" s="171"/>
      <c r="E514" s="171"/>
      <c r="F514" s="171"/>
      <c r="G514" s="171"/>
      <c r="H514" s="181"/>
      <c r="I514" s="183"/>
      <c r="J514" s="183"/>
      <c r="K514" s="183"/>
      <c r="L514" s="144"/>
      <c r="M514" s="144"/>
      <c r="N514" s="144"/>
      <c r="O514" s="144"/>
    </row>
    <row r="515" spans="1:15" ht="15" hidden="1" customHeight="1">
      <c r="A515" s="182"/>
      <c r="B515" s="180" t="s">
        <v>987</v>
      </c>
      <c r="C515" s="170" t="s">
        <v>988</v>
      </c>
      <c r="D515" s="171">
        <f>F515/118*100</f>
        <v>0</v>
      </c>
      <c r="E515" s="185">
        <f>H515+(H515*$L$5)</f>
        <v>0</v>
      </c>
      <c r="F515" s="9">
        <f>IF(VALUE(RIGHT(ROUND(E515,0),1))=VALUE(0),ROUND(E515,0),IF(VALUE(RIGHT(ROUND(E515,0),1))&lt;=VALUE(5),FLOOR(E515,10),CEILING(E515,10)))</f>
        <v>0</v>
      </c>
      <c r="G515" s="171"/>
      <c r="H515" s="181"/>
      <c r="I515" s="172" t="e">
        <f>F515/H515*100-100</f>
        <v>#DIV/0!</v>
      </c>
      <c r="J515" s="183" t="e">
        <f>#REF!</f>
        <v>#REF!</v>
      </c>
      <c r="K515" s="183"/>
      <c r="L515" s="144"/>
      <c r="M515" s="144"/>
      <c r="N515" s="144"/>
      <c r="O515" s="144"/>
    </row>
    <row r="516" spans="1:15" ht="15" hidden="1" customHeight="1">
      <c r="A516" s="182"/>
      <c r="B516" s="180" t="s">
        <v>989</v>
      </c>
      <c r="C516" s="170" t="s">
        <v>988</v>
      </c>
      <c r="D516" s="171">
        <f>F516/118*100</f>
        <v>0</v>
      </c>
      <c r="E516" s="185">
        <f>H516+(H516*$L$5)</f>
        <v>0</v>
      </c>
      <c r="F516" s="9">
        <f>IF(VALUE(RIGHT(ROUND(E516,0),1))=VALUE(0),ROUND(E516,0),IF(VALUE(RIGHT(ROUND(E516,0),1))&lt;=VALUE(5),FLOOR(E516,10),CEILING(E516,10)))</f>
        <v>0</v>
      </c>
      <c r="G516" s="171"/>
      <c r="H516" s="181"/>
      <c r="I516" s="172" t="e">
        <f>F516/H516*100-100</f>
        <v>#DIV/0!</v>
      </c>
      <c r="J516" s="183" t="e">
        <f>#REF!</f>
        <v>#REF!</v>
      </c>
      <c r="K516" s="183"/>
      <c r="L516" s="144"/>
      <c r="M516" s="144"/>
      <c r="N516" s="144"/>
      <c r="O516" s="144"/>
    </row>
    <row r="517" spans="1:15" ht="46.5" hidden="1" customHeight="1">
      <c r="A517" s="182" t="s">
        <v>1352</v>
      </c>
      <c r="B517" s="180" t="s">
        <v>1353</v>
      </c>
      <c r="C517" s="170"/>
      <c r="D517" s="171"/>
      <c r="E517" s="171"/>
      <c r="F517" s="171"/>
      <c r="G517" s="171"/>
      <c r="H517" s="181"/>
      <c r="I517" s="183"/>
      <c r="J517" s="183"/>
      <c r="K517" s="183"/>
      <c r="L517" s="144"/>
      <c r="M517" s="144"/>
      <c r="N517" s="144"/>
      <c r="O517" s="144"/>
    </row>
    <row r="518" spans="1:15" ht="15" hidden="1" customHeight="1">
      <c r="A518" s="182"/>
      <c r="B518" s="180" t="s">
        <v>987</v>
      </c>
      <c r="C518" s="170" t="s">
        <v>988</v>
      </c>
      <c r="D518" s="171">
        <f>F518/118*100</f>
        <v>0</v>
      </c>
      <c r="E518" s="185">
        <f>H518+(H518*$L$5)</f>
        <v>0</v>
      </c>
      <c r="F518" s="9">
        <f>IF(VALUE(RIGHT(ROUND(E518,0),1))=VALUE(0),ROUND(E518,0),IF(VALUE(RIGHT(ROUND(E518,0),1))&lt;=VALUE(5),FLOOR(E518,10),CEILING(E518,10)))</f>
        <v>0</v>
      </c>
      <c r="G518" s="171"/>
      <c r="H518" s="181"/>
      <c r="I518" s="172" t="e">
        <f>F518/H518*100-100</f>
        <v>#DIV/0!</v>
      </c>
      <c r="J518" s="183" t="e">
        <f>#REF!</f>
        <v>#REF!</v>
      </c>
      <c r="K518" s="183"/>
      <c r="L518" s="144"/>
      <c r="M518" s="144"/>
      <c r="N518" s="144"/>
      <c r="O518" s="144"/>
    </row>
    <row r="519" spans="1:15" ht="15" hidden="1" customHeight="1">
      <c r="A519" s="182"/>
      <c r="B519" s="180" t="s">
        <v>989</v>
      </c>
      <c r="C519" s="170" t="s">
        <v>988</v>
      </c>
      <c r="D519" s="171"/>
      <c r="E519" s="185"/>
      <c r="F519" s="9"/>
      <c r="G519" s="171"/>
      <c r="H519" s="181"/>
      <c r="I519" s="172"/>
      <c r="J519" s="183"/>
      <c r="K519" s="183"/>
      <c r="L519" s="144"/>
      <c r="M519" s="144"/>
      <c r="N519" s="144"/>
      <c r="O519" s="144"/>
    </row>
    <row r="520" spans="1:15" ht="15" hidden="1" customHeight="1">
      <c r="A520" s="182" t="s">
        <v>1354</v>
      </c>
      <c r="B520" s="180" t="s">
        <v>1355</v>
      </c>
      <c r="C520" s="170"/>
      <c r="D520" s="171"/>
      <c r="E520" s="185"/>
      <c r="F520" s="9"/>
      <c r="G520" s="171"/>
      <c r="H520" s="181"/>
      <c r="I520" s="172"/>
      <c r="J520" s="183"/>
      <c r="K520" s="183"/>
      <c r="L520" s="144"/>
      <c r="M520" s="144"/>
      <c r="N520" s="144"/>
      <c r="O520" s="144"/>
    </row>
    <row r="521" spans="1:15" ht="0.75" hidden="1" customHeight="1">
      <c r="A521" s="182"/>
      <c r="B521" s="180" t="s">
        <v>987</v>
      </c>
      <c r="C521" s="170" t="s">
        <v>988</v>
      </c>
      <c r="D521" s="171"/>
      <c r="E521" s="185"/>
      <c r="F521" s="9"/>
      <c r="G521" s="171"/>
      <c r="H521" s="181"/>
      <c r="I521" s="172"/>
      <c r="J521" s="183"/>
      <c r="K521" s="183"/>
      <c r="L521" s="144"/>
      <c r="M521" s="144"/>
      <c r="N521" s="144"/>
      <c r="O521" s="144"/>
    </row>
    <row r="522" spans="1:15" ht="15" hidden="1" customHeight="1">
      <c r="A522" s="182"/>
      <c r="B522" s="180" t="s">
        <v>989</v>
      </c>
      <c r="C522" s="170" t="s">
        <v>988</v>
      </c>
      <c r="D522" s="171"/>
      <c r="E522" s="185"/>
      <c r="F522" s="9"/>
      <c r="G522" s="171"/>
      <c r="H522" s="181"/>
      <c r="I522" s="172"/>
      <c r="J522" s="183"/>
      <c r="K522" s="183"/>
      <c r="L522" s="144"/>
      <c r="M522" s="144"/>
      <c r="N522" s="144"/>
      <c r="O522" s="144"/>
    </row>
    <row r="523" spans="1:15" ht="15.75" hidden="1" customHeight="1">
      <c r="A523" s="182" t="s">
        <v>1356</v>
      </c>
      <c r="B523" s="180" t="s">
        <v>1357</v>
      </c>
      <c r="C523" s="170"/>
      <c r="D523" s="171"/>
      <c r="E523" s="171"/>
      <c r="F523" s="171"/>
      <c r="G523" s="171"/>
      <c r="H523" s="181"/>
      <c r="I523" s="183"/>
      <c r="J523" s="183"/>
      <c r="K523" s="183"/>
      <c r="L523" s="144"/>
      <c r="M523" s="144"/>
      <c r="N523" s="144"/>
      <c r="O523" s="144"/>
    </row>
    <row r="524" spans="1:15" ht="28.5" hidden="1" customHeight="1">
      <c r="A524" s="182" t="s">
        <v>1358</v>
      </c>
      <c r="B524" s="180" t="s">
        <v>1359</v>
      </c>
      <c r="C524" s="170"/>
      <c r="D524" s="171"/>
      <c r="E524" s="171"/>
      <c r="F524" s="171"/>
      <c r="G524" s="171"/>
      <c r="H524" s="181"/>
      <c r="I524" s="183"/>
      <c r="J524" s="183"/>
      <c r="K524" s="183"/>
      <c r="L524" s="144"/>
      <c r="M524" s="144"/>
      <c r="N524" s="144"/>
      <c r="O524" s="144"/>
    </row>
    <row r="525" spans="1:15" ht="15" hidden="1" customHeight="1">
      <c r="A525" s="182"/>
      <c r="B525" s="180" t="s">
        <v>987</v>
      </c>
      <c r="C525" s="170" t="s">
        <v>988</v>
      </c>
      <c r="D525" s="171">
        <f>F525/118*100</f>
        <v>0</v>
      </c>
      <c r="E525" s="185">
        <f>H525+(H525*$L$5)</f>
        <v>0</v>
      </c>
      <c r="F525" s="9">
        <f>IF(VALUE(RIGHT(ROUND(E525,0),1))=VALUE(0),ROUND(E525,0),IF(VALUE(RIGHT(ROUND(E525,0),1))&lt;=VALUE(5),FLOOR(E525,10),CEILING(E525,10)))</f>
        <v>0</v>
      </c>
      <c r="G525" s="171"/>
      <c r="H525" s="181"/>
      <c r="I525" s="172" t="e">
        <f>F525/H525*100-100</f>
        <v>#DIV/0!</v>
      </c>
      <c r="J525" s="183" t="e">
        <f>#REF!</f>
        <v>#REF!</v>
      </c>
      <c r="K525" s="183"/>
      <c r="L525" s="144"/>
      <c r="M525" s="144"/>
      <c r="N525" s="144"/>
      <c r="O525" s="144"/>
    </row>
    <row r="526" spans="1:15" ht="15" hidden="1" customHeight="1">
      <c r="A526" s="182"/>
      <c r="B526" s="180" t="s">
        <v>989</v>
      </c>
      <c r="C526" s="170" t="s">
        <v>988</v>
      </c>
      <c r="D526" s="171">
        <f>F526/118*100</f>
        <v>0</v>
      </c>
      <c r="E526" s="185">
        <f>H526+(H526*$L$5)</f>
        <v>0</v>
      </c>
      <c r="F526" s="9">
        <f>IF(VALUE(RIGHT(ROUND(E526,0),1))=VALUE(0),ROUND(E526,0),IF(VALUE(RIGHT(ROUND(E526,0),1))&lt;=VALUE(5),FLOOR(E526,10),CEILING(E526,10)))</f>
        <v>0</v>
      </c>
      <c r="G526" s="171"/>
      <c r="H526" s="181"/>
      <c r="I526" s="172" t="e">
        <f>F526/H526*100-100</f>
        <v>#DIV/0!</v>
      </c>
      <c r="J526" s="183" t="e">
        <f>#REF!</f>
        <v>#REF!</v>
      </c>
      <c r="K526" s="183"/>
      <c r="L526" s="144"/>
      <c r="M526" s="144"/>
      <c r="N526" s="144"/>
      <c r="O526" s="144"/>
    </row>
    <row r="527" spans="1:15" ht="25.5" hidden="1" customHeight="1">
      <c r="A527" s="182" t="s">
        <v>1360</v>
      </c>
      <c r="B527" s="180" t="s">
        <v>1361</v>
      </c>
      <c r="C527" s="170"/>
      <c r="D527" s="171"/>
      <c r="E527" s="171"/>
      <c r="F527" s="171"/>
      <c r="G527" s="171"/>
      <c r="H527" s="181"/>
      <c r="I527" s="183"/>
      <c r="J527" s="183"/>
      <c r="K527" s="183"/>
      <c r="L527" s="144"/>
      <c r="M527" s="144"/>
      <c r="N527" s="144"/>
      <c r="O527" s="144"/>
    </row>
    <row r="528" spans="1:15" ht="15" hidden="1" customHeight="1">
      <c r="A528" s="182"/>
      <c r="B528" s="180" t="s">
        <v>987</v>
      </c>
      <c r="C528" s="170" t="s">
        <v>988</v>
      </c>
      <c r="D528" s="171">
        <f>F528/118*100</f>
        <v>0</v>
      </c>
      <c r="E528" s="185">
        <f>H528+(H528*$L$5)</f>
        <v>0</v>
      </c>
      <c r="F528" s="9">
        <f>IF(VALUE(RIGHT(ROUND(E528,0),1))=VALUE(0),ROUND(E528,0),IF(VALUE(RIGHT(ROUND(E528,0),1))&lt;=VALUE(5),FLOOR(E528,10),CEILING(E528,10)))</f>
        <v>0</v>
      </c>
      <c r="G528" s="171"/>
      <c r="H528" s="181"/>
      <c r="I528" s="172" t="e">
        <f>F528/H528*100-100</f>
        <v>#DIV/0!</v>
      </c>
      <c r="J528" s="183" t="e">
        <f>#REF!</f>
        <v>#REF!</v>
      </c>
      <c r="K528" s="183"/>
      <c r="L528" s="144"/>
      <c r="M528" s="144"/>
      <c r="N528" s="144"/>
      <c r="O528" s="144"/>
    </row>
    <row r="529" spans="1:15" ht="14.25" hidden="1" customHeight="1">
      <c r="A529" s="182"/>
      <c r="B529" s="180" t="s">
        <v>989</v>
      </c>
      <c r="C529" s="170" t="s">
        <v>988</v>
      </c>
      <c r="D529" s="171">
        <f>F529/118*100</f>
        <v>0</v>
      </c>
      <c r="E529" s="185">
        <f>H529+(H529*$L$5)</f>
        <v>0</v>
      </c>
      <c r="F529" s="9">
        <f>IF(VALUE(RIGHT(ROUND(E529,0),1))=VALUE(0),ROUND(E529,0),IF(VALUE(RIGHT(ROUND(E529,0),1))&lt;=VALUE(5),FLOOR(E529,10),CEILING(E529,10)))</f>
        <v>0</v>
      </c>
      <c r="G529" s="171"/>
      <c r="H529" s="181"/>
      <c r="I529" s="172" t="e">
        <f>F529/H529*100-100</f>
        <v>#DIV/0!</v>
      </c>
      <c r="J529" s="183" t="e">
        <f>#REF!</f>
        <v>#REF!</v>
      </c>
      <c r="K529" s="183"/>
      <c r="L529" s="144"/>
      <c r="M529" s="144"/>
      <c r="N529" s="144"/>
      <c r="O529" s="144"/>
    </row>
    <row r="530" spans="1:15" ht="24" hidden="1" customHeight="1">
      <c r="A530" s="182" t="s">
        <v>1362</v>
      </c>
      <c r="B530" s="180" t="s">
        <v>1363</v>
      </c>
      <c r="C530" s="170"/>
      <c r="D530" s="171"/>
      <c r="E530" s="171"/>
      <c r="F530" s="171"/>
      <c r="G530" s="171"/>
      <c r="H530" s="181"/>
      <c r="I530" s="183"/>
      <c r="J530" s="183"/>
      <c r="K530" s="183"/>
      <c r="L530" s="144"/>
      <c r="M530" s="144"/>
      <c r="N530" s="144"/>
      <c r="O530" s="144"/>
    </row>
    <row r="531" spans="1:15" ht="15" hidden="1" customHeight="1">
      <c r="A531" s="182"/>
      <c r="B531" s="180" t="s">
        <v>987</v>
      </c>
      <c r="C531" s="170" t="s">
        <v>988</v>
      </c>
      <c r="D531" s="171">
        <f>F531/118*100</f>
        <v>0</v>
      </c>
      <c r="E531" s="185">
        <f>H531+(H531*$L$5)</f>
        <v>0</v>
      </c>
      <c r="F531" s="9">
        <f>IF(VALUE(RIGHT(ROUND(E531,0),1))=VALUE(0),ROUND(E531,0),IF(VALUE(RIGHT(ROUND(E531,0),1))&lt;=VALUE(5),FLOOR(E531,10),CEILING(E531,10)))</f>
        <v>0</v>
      </c>
      <c r="G531" s="171"/>
      <c r="H531" s="181"/>
      <c r="I531" s="172" t="e">
        <f>F531/H531*100-100</f>
        <v>#DIV/0!</v>
      </c>
      <c r="J531" s="183" t="e">
        <f>#REF!</f>
        <v>#REF!</v>
      </c>
      <c r="K531" s="183"/>
      <c r="L531" s="144"/>
      <c r="M531" s="144"/>
      <c r="N531" s="144"/>
      <c r="O531" s="144"/>
    </row>
    <row r="532" spans="1:15" ht="15" hidden="1" customHeight="1">
      <c r="A532" s="182"/>
      <c r="B532" s="180" t="s">
        <v>989</v>
      </c>
      <c r="C532" s="170" t="s">
        <v>988</v>
      </c>
      <c r="D532" s="171">
        <f>F532/118*100</f>
        <v>0</v>
      </c>
      <c r="E532" s="185">
        <f>H532+(H532*$L$5)</f>
        <v>0</v>
      </c>
      <c r="F532" s="9">
        <f>IF(VALUE(RIGHT(ROUND(E532,0),1))=VALUE(0),ROUND(E532,0),IF(VALUE(RIGHT(ROUND(E532,0),1))&lt;=VALUE(5),FLOOR(E532,10),CEILING(E532,10)))</f>
        <v>0</v>
      </c>
      <c r="G532" s="171"/>
      <c r="H532" s="181"/>
      <c r="I532" s="172" t="e">
        <f>F532/H532*100-100</f>
        <v>#DIV/0!</v>
      </c>
      <c r="J532" s="183" t="e">
        <f>#REF!</f>
        <v>#REF!</v>
      </c>
      <c r="K532" s="183"/>
      <c r="L532" s="144"/>
      <c r="M532" s="144"/>
      <c r="N532" s="144"/>
      <c r="O532" s="144"/>
    </row>
    <row r="533" spans="1:15" ht="24" hidden="1" customHeight="1">
      <c r="A533" s="182" t="s">
        <v>381</v>
      </c>
      <c r="B533" s="180" t="s">
        <v>1364</v>
      </c>
      <c r="C533" s="170"/>
      <c r="D533" s="171"/>
      <c r="E533" s="171"/>
      <c r="F533" s="171"/>
      <c r="G533" s="171"/>
      <c r="H533" s="181"/>
      <c r="I533" s="183"/>
      <c r="J533" s="183"/>
      <c r="K533" s="183"/>
      <c r="L533" s="144"/>
      <c r="M533" s="144"/>
      <c r="N533" s="144"/>
      <c r="O533" s="144"/>
    </row>
    <row r="534" spans="1:15" ht="15.75" hidden="1" customHeight="1">
      <c r="A534" s="182" t="s">
        <v>1365</v>
      </c>
      <c r="B534" s="180" t="s">
        <v>1366</v>
      </c>
      <c r="C534" s="170"/>
      <c r="D534" s="171"/>
      <c r="E534" s="171"/>
      <c r="F534" s="171"/>
      <c r="G534" s="171"/>
      <c r="H534" s="181"/>
      <c r="I534" s="183"/>
      <c r="J534" s="183"/>
      <c r="K534" s="183"/>
      <c r="L534" s="144"/>
      <c r="M534" s="144"/>
      <c r="N534" s="144"/>
      <c r="O534" s="144"/>
    </row>
    <row r="535" spans="1:15" ht="15" hidden="1" customHeight="1">
      <c r="A535" s="182"/>
      <c r="B535" s="180" t="s">
        <v>987</v>
      </c>
      <c r="C535" s="170" t="s">
        <v>988</v>
      </c>
      <c r="D535" s="171">
        <f>F535/118*100</f>
        <v>0</v>
      </c>
      <c r="E535" s="185">
        <f>H535+(H535*$L$5)</f>
        <v>0</v>
      </c>
      <c r="F535" s="9">
        <f>IF(VALUE(RIGHT(ROUND(E535,0),1))=VALUE(0),ROUND(E535,0),IF(VALUE(RIGHT(ROUND(E535,0),1))&lt;=VALUE(5),FLOOR(E535,10),CEILING(E535,10)))</f>
        <v>0</v>
      </c>
      <c r="G535" s="171"/>
      <c r="H535" s="181"/>
      <c r="I535" s="172" t="e">
        <f>F535/H535*100-100</f>
        <v>#DIV/0!</v>
      </c>
      <c r="J535" s="183" t="e">
        <f>#REF!</f>
        <v>#REF!</v>
      </c>
      <c r="K535" s="183"/>
      <c r="L535" s="144"/>
      <c r="M535" s="144"/>
      <c r="N535" s="144"/>
      <c r="O535" s="144"/>
    </row>
    <row r="536" spans="1:15" ht="15" hidden="1" customHeight="1">
      <c r="A536" s="182"/>
      <c r="B536" s="180" t="s">
        <v>989</v>
      </c>
      <c r="C536" s="170" t="s">
        <v>988</v>
      </c>
      <c r="D536" s="171">
        <f>F536/118*100</f>
        <v>0</v>
      </c>
      <c r="E536" s="185">
        <f>H536+(H536*$L$5)</f>
        <v>0</v>
      </c>
      <c r="F536" s="9">
        <f>IF(VALUE(RIGHT(ROUND(E536,0),1))=VALUE(0),ROUND(E536,0),IF(VALUE(RIGHT(ROUND(E536,0),1))&lt;=VALUE(5),FLOOR(E536,10),CEILING(E536,10)))</f>
        <v>0</v>
      </c>
      <c r="G536" s="171"/>
      <c r="H536" s="181"/>
      <c r="I536" s="172" t="e">
        <f>F536/H536*100-100</f>
        <v>#DIV/0!</v>
      </c>
      <c r="J536" s="183" t="e">
        <f>#REF!</f>
        <v>#REF!</v>
      </c>
      <c r="K536" s="183"/>
      <c r="L536" s="144"/>
      <c r="M536" s="144"/>
      <c r="N536" s="144"/>
      <c r="O536" s="144"/>
    </row>
    <row r="537" spans="1:15" ht="16.5" hidden="1" customHeight="1">
      <c r="A537" s="182" t="s">
        <v>1367</v>
      </c>
      <c r="B537" s="180" t="s">
        <v>1368</v>
      </c>
      <c r="C537" s="170"/>
      <c r="D537" s="171"/>
      <c r="E537" s="171"/>
      <c r="F537" s="171"/>
      <c r="G537" s="171"/>
      <c r="H537" s="181"/>
      <c r="I537" s="183"/>
      <c r="J537" s="183"/>
      <c r="K537" s="183"/>
      <c r="L537" s="144"/>
      <c r="M537" s="144"/>
      <c r="N537" s="144"/>
      <c r="O537" s="144"/>
    </row>
    <row r="538" spans="1:15" ht="15" hidden="1" customHeight="1">
      <c r="A538" s="182"/>
      <c r="B538" s="180" t="s">
        <v>987</v>
      </c>
      <c r="C538" s="170" t="s">
        <v>988</v>
      </c>
      <c r="D538" s="171">
        <f>F538/118*100</f>
        <v>0</v>
      </c>
      <c r="E538" s="185">
        <f>H538+(H538*$L$5)</f>
        <v>0</v>
      </c>
      <c r="F538" s="9">
        <f>IF(VALUE(RIGHT(ROUND(E538,0),1))=VALUE(0),ROUND(E538,0),IF(VALUE(RIGHT(ROUND(E538,0),1))&lt;=VALUE(5),FLOOR(E538,10),CEILING(E538,10)))</f>
        <v>0</v>
      </c>
      <c r="G538" s="171"/>
      <c r="H538" s="181"/>
      <c r="I538" s="172" t="e">
        <f>F538/H538*100-100</f>
        <v>#DIV/0!</v>
      </c>
      <c r="J538" s="183" t="e">
        <f>#REF!</f>
        <v>#REF!</v>
      </c>
      <c r="K538" s="183"/>
      <c r="L538" s="144"/>
      <c r="M538" s="144"/>
      <c r="N538" s="144"/>
      <c r="O538" s="144"/>
    </row>
    <row r="539" spans="1:15" ht="15" hidden="1" customHeight="1">
      <c r="A539" s="182"/>
      <c r="B539" s="180" t="s">
        <v>989</v>
      </c>
      <c r="C539" s="170" t="s">
        <v>988</v>
      </c>
      <c r="D539" s="171">
        <f>F539/118*100</f>
        <v>0</v>
      </c>
      <c r="E539" s="185">
        <f>H539+(H539*$L$5)</f>
        <v>0</v>
      </c>
      <c r="F539" s="9">
        <f>IF(VALUE(RIGHT(ROUND(E539,0),1))=VALUE(0),ROUND(E539,0),IF(VALUE(RIGHT(ROUND(E539,0),1))&lt;=VALUE(5),FLOOR(E539,10),CEILING(E539,10)))</f>
        <v>0</v>
      </c>
      <c r="G539" s="171"/>
      <c r="H539" s="181"/>
      <c r="I539" s="172" t="e">
        <f>F539/H539*100-100</f>
        <v>#DIV/0!</v>
      </c>
      <c r="J539" s="183" t="e">
        <f>#REF!</f>
        <v>#REF!</v>
      </c>
      <c r="K539" s="183"/>
      <c r="L539" s="144"/>
      <c r="M539" s="144"/>
      <c r="N539" s="144"/>
      <c r="O539" s="144"/>
    </row>
    <row r="540" spans="1:15" ht="24.75" hidden="1" customHeight="1">
      <c r="A540" s="182" t="s">
        <v>1369</v>
      </c>
      <c r="B540" s="180" t="s">
        <v>1370</v>
      </c>
      <c r="C540" s="170"/>
      <c r="D540" s="171"/>
      <c r="E540" s="171"/>
      <c r="F540" s="171"/>
      <c r="G540" s="171"/>
      <c r="H540" s="181"/>
      <c r="I540" s="183"/>
      <c r="J540" s="183"/>
      <c r="K540" s="183"/>
      <c r="L540" s="144"/>
      <c r="M540" s="144"/>
      <c r="N540" s="144"/>
      <c r="O540" s="144"/>
    </row>
    <row r="541" spans="1:15" ht="15" hidden="1" customHeight="1">
      <c r="A541" s="182"/>
      <c r="B541" s="180" t="s">
        <v>987</v>
      </c>
      <c r="C541" s="170" t="s">
        <v>988</v>
      </c>
      <c r="D541" s="171">
        <f>F541/118*100</f>
        <v>0</v>
      </c>
      <c r="E541" s="185">
        <f>H541+(H541*$L$5)</f>
        <v>0</v>
      </c>
      <c r="F541" s="9">
        <f>IF(VALUE(RIGHT(ROUND(E541,0),1))=VALUE(0),ROUND(E541,0),IF(VALUE(RIGHT(ROUND(E541,0),1))&lt;=VALUE(5),FLOOR(E541,10),CEILING(E541,10)))</f>
        <v>0</v>
      </c>
      <c r="G541" s="171"/>
      <c r="H541" s="181"/>
      <c r="I541" s="172" t="e">
        <f>F541/H541*100-100</f>
        <v>#DIV/0!</v>
      </c>
      <c r="J541" s="183" t="e">
        <f>#REF!</f>
        <v>#REF!</v>
      </c>
      <c r="K541" s="183"/>
      <c r="L541" s="144"/>
      <c r="M541" s="144"/>
      <c r="N541" s="144"/>
      <c r="O541" s="144"/>
    </row>
    <row r="542" spans="1:15" ht="15" hidden="1" customHeight="1">
      <c r="A542" s="182"/>
      <c r="B542" s="180" t="s">
        <v>989</v>
      </c>
      <c r="C542" s="170" t="s">
        <v>988</v>
      </c>
      <c r="D542" s="171">
        <f>F542/118*100</f>
        <v>0</v>
      </c>
      <c r="E542" s="185">
        <f>H542+(H542*$L$5)</f>
        <v>0</v>
      </c>
      <c r="F542" s="9">
        <f>IF(VALUE(RIGHT(ROUND(E542,0),1))=VALUE(0),ROUND(E542,0),IF(VALUE(RIGHT(ROUND(E542,0),1))&lt;=VALUE(5),FLOOR(E542,10),CEILING(E542,10)))</f>
        <v>0</v>
      </c>
      <c r="G542" s="171"/>
      <c r="H542" s="181"/>
      <c r="I542" s="172" t="e">
        <f>F542/H542*100-100</f>
        <v>#DIV/0!</v>
      </c>
      <c r="J542" s="183" t="e">
        <f>#REF!</f>
        <v>#REF!</v>
      </c>
      <c r="K542" s="183"/>
      <c r="L542" s="144"/>
      <c r="M542" s="144"/>
      <c r="N542" s="144"/>
      <c r="O542" s="144"/>
    </row>
    <row r="543" spans="1:15" ht="14.25" hidden="1" customHeight="1">
      <c r="A543" s="182" t="s">
        <v>1371</v>
      </c>
      <c r="B543" s="180" t="s">
        <v>1372</v>
      </c>
      <c r="C543" s="170"/>
      <c r="D543" s="171"/>
      <c r="E543" s="171"/>
      <c r="F543" s="171"/>
      <c r="G543" s="171"/>
      <c r="H543" s="181"/>
      <c r="I543" s="183"/>
      <c r="J543" s="183"/>
      <c r="K543" s="183"/>
      <c r="L543" s="144"/>
      <c r="M543" s="144"/>
      <c r="N543" s="144"/>
      <c r="O543" s="144"/>
    </row>
    <row r="544" spans="1:15" ht="15" hidden="1" customHeight="1">
      <c r="A544" s="182"/>
      <c r="B544" s="180" t="s">
        <v>987</v>
      </c>
      <c r="C544" s="170" t="s">
        <v>988</v>
      </c>
      <c r="D544" s="171">
        <f>F544/118*100</f>
        <v>0</v>
      </c>
      <c r="E544" s="185">
        <f>H544+(H544*$L$5)</f>
        <v>0</v>
      </c>
      <c r="F544" s="9">
        <f>IF(VALUE(RIGHT(ROUND(E544,0),1))=VALUE(0),ROUND(E544,0),IF(VALUE(RIGHT(ROUND(E544,0),1))&lt;=VALUE(5),FLOOR(E544,10),CEILING(E544,10)))</f>
        <v>0</v>
      </c>
      <c r="G544" s="171"/>
      <c r="H544" s="181"/>
      <c r="I544" s="172" t="e">
        <f>F544/H544*100-100</f>
        <v>#DIV/0!</v>
      </c>
      <c r="J544" s="183" t="e">
        <f>#REF!</f>
        <v>#REF!</v>
      </c>
      <c r="K544" s="183"/>
      <c r="L544" s="144"/>
      <c r="M544" s="144"/>
      <c r="N544" s="144"/>
      <c r="O544" s="144"/>
    </row>
    <row r="545" spans="1:15" ht="15" hidden="1" customHeight="1">
      <c r="A545" s="182"/>
      <c r="B545" s="180" t="s">
        <v>989</v>
      </c>
      <c r="C545" s="170" t="s">
        <v>988</v>
      </c>
      <c r="D545" s="171">
        <f>F545/118*100</f>
        <v>0</v>
      </c>
      <c r="E545" s="185">
        <f>H545+(H545*$L$5)</f>
        <v>0</v>
      </c>
      <c r="F545" s="9">
        <f>IF(VALUE(RIGHT(ROUND(E545,0),1))=VALUE(0),ROUND(E545,0),IF(VALUE(RIGHT(ROUND(E545,0),1))&lt;=VALUE(5),FLOOR(E545,10),CEILING(E545,10)))</f>
        <v>0</v>
      </c>
      <c r="G545" s="171"/>
      <c r="H545" s="181"/>
      <c r="I545" s="172" t="e">
        <f>F545/H545*100-100</f>
        <v>#DIV/0!</v>
      </c>
      <c r="J545" s="183" t="e">
        <f>#REF!</f>
        <v>#REF!</v>
      </c>
      <c r="K545" s="183"/>
      <c r="L545" s="144"/>
      <c r="M545" s="144"/>
      <c r="N545" s="144"/>
      <c r="O545" s="144"/>
    </row>
    <row r="546" spans="1:15" ht="14.25" hidden="1" customHeight="1">
      <c r="A546" s="182" t="s">
        <v>383</v>
      </c>
      <c r="B546" s="180" t="s">
        <v>1373</v>
      </c>
      <c r="C546" s="170"/>
      <c r="D546" s="171"/>
      <c r="E546" s="171"/>
      <c r="F546" s="171"/>
      <c r="G546" s="171"/>
      <c r="H546" s="181"/>
      <c r="I546" s="183"/>
      <c r="J546" s="183"/>
      <c r="K546" s="183"/>
      <c r="L546" s="144"/>
      <c r="M546" s="144"/>
      <c r="N546" s="144"/>
      <c r="O546" s="144"/>
    </row>
    <row r="547" spans="1:15" ht="15" hidden="1" customHeight="1">
      <c r="A547" s="182"/>
      <c r="B547" s="180" t="s">
        <v>987</v>
      </c>
      <c r="C547" s="170" t="s">
        <v>988</v>
      </c>
      <c r="D547" s="171">
        <f>F547/118*100</f>
        <v>0</v>
      </c>
      <c r="E547" s="185">
        <f>H547+(H547*$L$5)</f>
        <v>0</v>
      </c>
      <c r="F547" s="9">
        <f>IF(VALUE(RIGHT(ROUND(E547,0),1))=VALUE(0),ROUND(E547,0),IF(VALUE(RIGHT(ROUND(E547,0),1))&lt;=VALUE(5),FLOOR(E547,10),CEILING(E547,10)))</f>
        <v>0</v>
      </c>
      <c r="G547" s="171"/>
      <c r="H547" s="181"/>
      <c r="I547" s="172" t="e">
        <f>F547/H547*100-100</f>
        <v>#DIV/0!</v>
      </c>
      <c r="J547" s="183" t="e">
        <f>#REF!</f>
        <v>#REF!</v>
      </c>
      <c r="K547" s="183"/>
      <c r="L547" s="144"/>
      <c r="M547" s="144"/>
      <c r="N547" s="144"/>
      <c r="O547" s="144"/>
    </row>
    <row r="548" spans="1:15" ht="15" hidden="1" customHeight="1">
      <c r="A548" s="182"/>
      <c r="B548" s="180" t="s">
        <v>989</v>
      </c>
      <c r="C548" s="170" t="s">
        <v>988</v>
      </c>
      <c r="D548" s="171">
        <f>F548/118*100</f>
        <v>0</v>
      </c>
      <c r="E548" s="185">
        <f>H548+(H548*$L$5)</f>
        <v>0</v>
      </c>
      <c r="F548" s="9">
        <f>IF(VALUE(RIGHT(ROUND(E548,0),1))=VALUE(0),ROUND(E548,0),IF(VALUE(RIGHT(ROUND(E548,0),1))&lt;=VALUE(5),FLOOR(E548,10),CEILING(E548,10)))</f>
        <v>0</v>
      </c>
      <c r="G548" s="171"/>
      <c r="H548" s="181"/>
      <c r="I548" s="172" t="e">
        <f>F548/H548*100-100</f>
        <v>#DIV/0!</v>
      </c>
      <c r="J548" s="183" t="e">
        <f>#REF!</f>
        <v>#REF!</v>
      </c>
      <c r="K548" s="183"/>
      <c r="L548" s="144"/>
      <c r="M548" s="144"/>
      <c r="N548" s="144"/>
      <c r="O548" s="144"/>
    </row>
    <row r="549" spans="1:15" ht="26.25" hidden="1" customHeight="1">
      <c r="A549" s="182" t="s">
        <v>1374</v>
      </c>
      <c r="B549" s="180" t="s">
        <v>1375</v>
      </c>
      <c r="C549" s="170"/>
      <c r="D549" s="171"/>
      <c r="E549" s="171"/>
      <c r="F549" s="171"/>
      <c r="G549" s="171"/>
      <c r="H549" s="181"/>
      <c r="I549" s="183"/>
      <c r="J549" s="183"/>
      <c r="K549" s="183"/>
      <c r="L549" s="144"/>
      <c r="M549" s="144"/>
      <c r="N549" s="144"/>
      <c r="O549" s="144"/>
    </row>
    <row r="550" spans="1:15" ht="15" hidden="1" customHeight="1">
      <c r="A550" s="182"/>
      <c r="B550" s="180" t="s">
        <v>987</v>
      </c>
      <c r="C550" s="170" t="s">
        <v>988</v>
      </c>
      <c r="D550" s="171">
        <f>F550/118*100</f>
        <v>0</v>
      </c>
      <c r="E550" s="185">
        <f>H550+(H550*$L$5)</f>
        <v>0</v>
      </c>
      <c r="F550" s="9">
        <f>IF(VALUE(RIGHT(ROUND(E550,0),1))=VALUE(0),ROUND(E550,0),IF(VALUE(RIGHT(ROUND(E550,0),1))&lt;=VALUE(5),FLOOR(E550,10),CEILING(E550,10)))</f>
        <v>0</v>
      </c>
      <c r="G550" s="171"/>
      <c r="H550" s="181"/>
      <c r="I550" s="172" t="e">
        <f>F550/H550*100-100</f>
        <v>#DIV/0!</v>
      </c>
      <c r="J550" s="183" t="e">
        <f>#REF!</f>
        <v>#REF!</v>
      </c>
      <c r="K550" s="183"/>
      <c r="L550" s="144"/>
      <c r="M550" s="144"/>
      <c r="N550" s="144"/>
      <c r="O550" s="144"/>
    </row>
    <row r="551" spans="1:15" ht="15" hidden="1" customHeight="1">
      <c r="A551" s="182"/>
      <c r="B551" s="180" t="s">
        <v>989</v>
      </c>
      <c r="C551" s="170" t="s">
        <v>988</v>
      </c>
      <c r="D551" s="171">
        <f>F551/118*100</f>
        <v>0</v>
      </c>
      <c r="E551" s="185">
        <f>H551+(H551*$L$5)</f>
        <v>0</v>
      </c>
      <c r="F551" s="9">
        <f>IF(VALUE(RIGHT(ROUND(E551,0),1))=VALUE(0),ROUND(E551,0),IF(VALUE(RIGHT(ROUND(E551,0),1))&lt;=VALUE(5),FLOOR(E551,10),CEILING(E551,10)))</f>
        <v>0</v>
      </c>
      <c r="G551" s="171"/>
      <c r="H551" s="181"/>
      <c r="I551" s="172" t="e">
        <f>F551/H551*100-100</f>
        <v>#DIV/0!</v>
      </c>
      <c r="J551" s="183" t="e">
        <f>#REF!</f>
        <v>#REF!</v>
      </c>
      <c r="K551" s="183"/>
      <c r="L551" s="144"/>
      <c r="M551" s="144"/>
      <c r="N551" s="144"/>
      <c r="O551" s="144"/>
    </row>
    <row r="552" spans="1:15" ht="24" hidden="1" customHeight="1">
      <c r="A552" s="182" t="s">
        <v>1376</v>
      </c>
      <c r="B552" s="180" t="s">
        <v>1377</v>
      </c>
      <c r="C552" s="170"/>
      <c r="D552" s="171"/>
      <c r="E552" s="171"/>
      <c r="F552" s="171"/>
      <c r="G552" s="171"/>
      <c r="H552" s="181"/>
      <c r="I552" s="183"/>
      <c r="J552" s="183"/>
      <c r="K552" s="183"/>
      <c r="L552" s="144"/>
      <c r="M552" s="144"/>
      <c r="N552" s="144"/>
      <c r="O552" s="144"/>
    </row>
    <row r="553" spans="1:15" ht="0.75" hidden="1" customHeight="1">
      <c r="A553" s="182"/>
      <c r="B553" s="180" t="s">
        <v>987</v>
      </c>
      <c r="C553" s="170" t="s">
        <v>988</v>
      </c>
      <c r="D553" s="171">
        <f>F553/118*100</f>
        <v>0</v>
      </c>
      <c r="E553" s="185">
        <f>H553+(H553*$L$5)</f>
        <v>0</v>
      </c>
      <c r="F553" s="9">
        <f>IF(VALUE(RIGHT(ROUND(E553,0),1))=VALUE(0),ROUND(E553,0),IF(VALUE(RIGHT(ROUND(E553,0),1))&lt;=VALUE(5),FLOOR(E553,10),CEILING(E553,10)))</f>
        <v>0</v>
      </c>
      <c r="G553" s="171"/>
      <c r="H553" s="181"/>
      <c r="I553" s="172" t="e">
        <f>F553/H553*100-100</f>
        <v>#DIV/0!</v>
      </c>
      <c r="J553" s="183" t="e">
        <f>#REF!</f>
        <v>#REF!</v>
      </c>
      <c r="K553" s="183"/>
      <c r="L553" s="144"/>
      <c r="M553" s="144"/>
      <c r="N553" s="144"/>
      <c r="O553" s="144"/>
    </row>
    <row r="554" spans="1:15" ht="15" hidden="1" customHeight="1">
      <c r="A554" s="182"/>
      <c r="B554" s="180" t="s">
        <v>989</v>
      </c>
      <c r="C554" s="170" t="s">
        <v>988</v>
      </c>
      <c r="D554" s="171">
        <f>F554/118*100</f>
        <v>0</v>
      </c>
      <c r="E554" s="185">
        <f>H554+(H554*$L$5)</f>
        <v>0</v>
      </c>
      <c r="F554" s="9">
        <f>IF(VALUE(RIGHT(ROUND(E554,0),1))=VALUE(0),ROUND(E554,0),IF(VALUE(RIGHT(ROUND(E554,0),1))&lt;=VALUE(5),FLOOR(E554,10),CEILING(E554,10)))</f>
        <v>0</v>
      </c>
      <c r="G554" s="171"/>
      <c r="H554" s="181"/>
      <c r="I554" s="172" t="e">
        <f>F554/H554*100-100</f>
        <v>#DIV/0!</v>
      </c>
      <c r="J554" s="183" t="e">
        <f>#REF!</f>
        <v>#REF!</v>
      </c>
      <c r="K554" s="183"/>
      <c r="L554" s="144"/>
      <c r="M554" s="144"/>
      <c r="N554" s="144"/>
      <c r="O554" s="144"/>
    </row>
    <row r="555" spans="1:15" ht="26.25" hidden="1" customHeight="1">
      <c r="A555" s="182" t="s">
        <v>1378</v>
      </c>
      <c r="B555" s="180" t="s">
        <v>1379</v>
      </c>
      <c r="C555" s="170"/>
      <c r="D555" s="171"/>
      <c r="E555" s="171"/>
      <c r="F555" s="171"/>
      <c r="G555" s="171"/>
      <c r="H555" s="181"/>
      <c r="I555" s="183"/>
      <c r="J555" s="183"/>
      <c r="K555" s="183"/>
      <c r="L555" s="144"/>
      <c r="M555" s="144"/>
      <c r="N555" s="144"/>
      <c r="O555" s="144"/>
    </row>
    <row r="556" spans="1:15" ht="15" hidden="1" customHeight="1">
      <c r="A556" s="182"/>
      <c r="B556" s="180" t="s">
        <v>987</v>
      </c>
      <c r="C556" s="170" t="s">
        <v>988</v>
      </c>
      <c r="D556" s="171">
        <f>F556/118*100</f>
        <v>0</v>
      </c>
      <c r="E556" s="185">
        <f>H556+(H556*$L$5)</f>
        <v>0</v>
      </c>
      <c r="F556" s="9">
        <f>IF(VALUE(RIGHT(ROUND(E556,0),1))=VALUE(0),ROUND(E556,0),IF(VALUE(RIGHT(ROUND(E556,0),1))&lt;=VALUE(5),FLOOR(E556,10),CEILING(E556,10)))</f>
        <v>0</v>
      </c>
      <c r="G556" s="171"/>
      <c r="H556" s="181"/>
      <c r="I556" s="172" t="e">
        <f>F556/H556*100-100</f>
        <v>#DIV/0!</v>
      </c>
      <c r="J556" s="183" t="e">
        <f>#REF!</f>
        <v>#REF!</v>
      </c>
      <c r="K556" s="183"/>
      <c r="L556" s="144"/>
      <c r="M556" s="144"/>
      <c r="N556" s="144"/>
      <c r="O556" s="144"/>
    </row>
    <row r="557" spans="1:15" ht="15" hidden="1" customHeight="1">
      <c r="A557" s="182"/>
      <c r="B557" s="180" t="s">
        <v>989</v>
      </c>
      <c r="C557" s="170" t="s">
        <v>988</v>
      </c>
      <c r="D557" s="171">
        <f>F557/118*100</f>
        <v>0</v>
      </c>
      <c r="E557" s="185">
        <f>H557+(H557*$L$5)</f>
        <v>0</v>
      </c>
      <c r="F557" s="9">
        <f>IF(VALUE(RIGHT(ROUND(E557,0),1))=VALUE(0),ROUND(E557,0),IF(VALUE(RIGHT(ROUND(E557,0),1))&lt;=VALUE(5),FLOOR(E557,10),CEILING(E557,10)))</f>
        <v>0</v>
      </c>
      <c r="G557" s="171"/>
      <c r="H557" s="181"/>
      <c r="I557" s="172" t="e">
        <f>F557/H557*100-100</f>
        <v>#DIV/0!</v>
      </c>
      <c r="J557" s="183" t="e">
        <f>#REF!</f>
        <v>#REF!</v>
      </c>
      <c r="K557" s="183"/>
      <c r="L557" s="144"/>
      <c r="M557" s="144"/>
      <c r="N557" s="144"/>
      <c r="O557" s="144"/>
    </row>
    <row r="558" spans="1:15" ht="29.25" hidden="1" customHeight="1">
      <c r="A558" s="182" t="s">
        <v>1380</v>
      </c>
      <c r="B558" s="180" t="s">
        <v>1381</v>
      </c>
      <c r="C558" s="170"/>
      <c r="D558" s="171"/>
      <c r="E558" s="171"/>
      <c r="F558" s="171"/>
      <c r="G558" s="171"/>
      <c r="H558" s="181"/>
      <c r="I558" s="183"/>
      <c r="J558" s="183"/>
      <c r="K558" s="183"/>
      <c r="L558" s="144"/>
      <c r="M558" s="144"/>
      <c r="N558" s="144"/>
      <c r="O558" s="144"/>
    </row>
    <row r="559" spans="1:15" ht="28.5" hidden="1" customHeight="1">
      <c r="A559" s="182" t="s">
        <v>1382</v>
      </c>
      <c r="B559" s="180" t="s">
        <v>1383</v>
      </c>
      <c r="C559" s="170"/>
      <c r="D559" s="171"/>
      <c r="E559" s="171"/>
      <c r="F559" s="171"/>
      <c r="G559" s="171"/>
      <c r="H559" s="181"/>
      <c r="I559" s="183"/>
      <c r="J559" s="183"/>
      <c r="K559" s="183"/>
      <c r="L559" s="144"/>
      <c r="M559" s="144"/>
      <c r="N559" s="144"/>
      <c r="O559" s="144"/>
    </row>
    <row r="560" spans="1:15" ht="15" hidden="1" customHeight="1">
      <c r="A560" s="182"/>
      <c r="B560" s="180" t="s">
        <v>987</v>
      </c>
      <c r="C560" s="170" t="s">
        <v>988</v>
      </c>
      <c r="D560" s="171">
        <f>F560/118*100</f>
        <v>0</v>
      </c>
      <c r="E560" s="185">
        <f>H560+(H560*$L$5)</f>
        <v>0</v>
      </c>
      <c r="F560" s="9">
        <f>IF(VALUE(RIGHT(ROUND(E560,0),1))=VALUE(0),ROUND(E560,0),IF(VALUE(RIGHT(ROUND(E560,0),1))&lt;=VALUE(5),FLOOR(E560,10),CEILING(E560,10)))</f>
        <v>0</v>
      </c>
      <c r="G560" s="171"/>
      <c r="H560" s="181"/>
      <c r="I560" s="172" t="e">
        <f>F560/H560*100-100</f>
        <v>#DIV/0!</v>
      </c>
      <c r="J560" s="183" t="e">
        <f>#REF!</f>
        <v>#REF!</v>
      </c>
      <c r="K560" s="183"/>
      <c r="L560" s="144"/>
      <c r="M560" s="144"/>
      <c r="N560" s="144"/>
      <c r="O560" s="144"/>
    </row>
    <row r="561" spans="1:15" ht="15" hidden="1" customHeight="1">
      <c r="A561" s="182"/>
      <c r="B561" s="180" t="s">
        <v>989</v>
      </c>
      <c r="C561" s="170" t="s">
        <v>988</v>
      </c>
      <c r="D561" s="171">
        <f>F561/118*100</f>
        <v>0</v>
      </c>
      <c r="E561" s="185">
        <f>H561+(H561*$L$5)</f>
        <v>0</v>
      </c>
      <c r="F561" s="9">
        <f>IF(VALUE(RIGHT(ROUND(E561,0),1))=VALUE(0),ROUND(E561,0),IF(VALUE(RIGHT(ROUND(E561,0),1))&lt;=VALUE(5),FLOOR(E561,10),CEILING(E561,10)))</f>
        <v>0</v>
      </c>
      <c r="G561" s="171"/>
      <c r="H561" s="181"/>
      <c r="I561" s="172" t="e">
        <f>F561/H561*100-100</f>
        <v>#DIV/0!</v>
      </c>
      <c r="J561" s="183" t="e">
        <f>#REF!</f>
        <v>#REF!</v>
      </c>
      <c r="K561" s="183"/>
      <c r="L561" s="144"/>
      <c r="M561" s="144"/>
      <c r="N561" s="144"/>
      <c r="O561" s="144"/>
    </row>
    <row r="562" spans="1:15" ht="14.25" hidden="1" customHeight="1">
      <c r="A562" s="182" t="s">
        <v>1384</v>
      </c>
      <c r="B562" s="180" t="s">
        <v>1385</v>
      </c>
      <c r="C562" s="170"/>
      <c r="D562" s="171"/>
      <c r="E562" s="171"/>
      <c r="F562" s="171"/>
      <c r="G562" s="171"/>
      <c r="H562" s="181"/>
      <c r="I562" s="183"/>
      <c r="J562" s="183"/>
      <c r="K562" s="183"/>
      <c r="L562" s="144"/>
      <c r="M562" s="144"/>
      <c r="N562" s="144"/>
      <c r="O562" s="144"/>
    </row>
    <row r="563" spans="1:15" ht="15" hidden="1" customHeight="1">
      <c r="A563" s="182"/>
      <c r="B563" s="180" t="s">
        <v>987</v>
      </c>
      <c r="C563" s="170" t="s">
        <v>988</v>
      </c>
      <c r="D563" s="171">
        <f>F563/118*100</f>
        <v>0</v>
      </c>
      <c r="E563" s="185">
        <f>H563+(H563*$L$5)</f>
        <v>0</v>
      </c>
      <c r="F563" s="9">
        <f>IF(VALUE(RIGHT(ROUND(E563,0),1))=VALUE(0),ROUND(E563,0),IF(VALUE(RIGHT(ROUND(E563,0),1))&lt;=VALUE(5),FLOOR(E563,10),CEILING(E563,10)))</f>
        <v>0</v>
      </c>
      <c r="G563" s="171"/>
      <c r="H563" s="181"/>
      <c r="I563" s="172" t="e">
        <f>F563/H563*100-100</f>
        <v>#DIV/0!</v>
      </c>
      <c r="J563" s="183" t="e">
        <f>#REF!</f>
        <v>#REF!</v>
      </c>
      <c r="K563" s="183"/>
      <c r="L563" s="144"/>
      <c r="M563" s="144"/>
      <c r="N563" s="144"/>
      <c r="O563" s="144"/>
    </row>
    <row r="564" spans="1:15" ht="15" hidden="1" customHeight="1">
      <c r="A564" s="182"/>
      <c r="B564" s="180" t="s">
        <v>989</v>
      </c>
      <c r="C564" s="170" t="s">
        <v>988</v>
      </c>
      <c r="D564" s="171">
        <f>F564/118*100</f>
        <v>0</v>
      </c>
      <c r="E564" s="185">
        <f>H564+(H564*$L$5)</f>
        <v>0</v>
      </c>
      <c r="F564" s="9">
        <f>IF(VALUE(RIGHT(ROUND(E564,0),1))=VALUE(0),ROUND(E564,0),IF(VALUE(RIGHT(ROUND(E564,0),1))&lt;=VALUE(5),FLOOR(E564,10),CEILING(E564,10)))</f>
        <v>0</v>
      </c>
      <c r="G564" s="171"/>
      <c r="H564" s="181"/>
      <c r="I564" s="172" t="e">
        <f>F564/H564*100-100</f>
        <v>#DIV/0!</v>
      </c>
      <c r="J564" s="183" t="e">
        <f>#REF!</f>
        <v>#REF!</v>
      </c>
      <c r="K564" s="183"/>
      <c r="L564" s="144"/>
      <c r="M564" s="144"/>
      <c r="N564" s="144"/>
      <c r="O564" s="144"/>
    </row>
    <row r="565" spans="1:15" ht="26.25" hidden="1" customHeight="1">
      <c r="A565" s="182" t="s">
        <v>1386</v>
      </c>
      <c r="B565" s="180" t="s">
        <v>1387</v>
      </c>
      <c r="C565" s="170"/>
      <c r="D565" s="171"/>
      <c r="E565" s="171"/>
      <c r="F565" s="171"/>
      <c r="G565" s="171"/>
      <c r="H565" s="181"/>
      <c r="I565" s="183"/>
      <c r="J565" s="183"/>
      <c r="K565" s="183"/>
      <c r="L565" s="144"/>
      <c r="M565" s="144"/>
      <c r="N565" s="144"/>
      <c r="O565" s="144"/>
    </row>
    <row r="566" spans="1:15" ht="15" hidden="1" customHeight="1">
      <c r="A566" s="182"/>
      <c r="B566" s="180" t="s">
        <v>987</v>
      </c>
      <c r="C566" s="170" t="s">
        <v>988</v>
      </c>
      <c r="D566" s="171">
        <f>F566/118*100</f>
        <v>0</v>
      </c>
      <c r="E566" s="185">
        <f>H566+(H566*$L$5)</f>
        <v>0</v>
      </c>
      <c r="F566" s="9">
        <f>IF(VALUE(RIGHT(ROUND(E566,0),1))=VALUE(0),ROUND(E566,0),IF(VALUE(RIGHT(ROUND(E566,0),1))&lt;=VALUE(5),FLOOR(E566,10),CEILING(E566,10)))</f>
        <v>0</v>
      </c>
      <c r="G566" s="171"/>
      <c r="H566" s="181"/>
      <c r="I566" s="172" t="e">
        <f>F566/H566*100-100</f>
        <v>#DIV/0!</v>
      </c>
      <c r="J566" s="183" t="e">
        <f>#REF!</f>
        <v>#REF!</v>
      </c>
      <c r="K566" s="183"/>
      <c r="L566" s="144"/>
      <c r="M566" s="144"/>
      <c r="N566" s="144"/>
      <c r="O566" s="144"/>
    </row>
    <row r="567" spans="1:15" ht="15" hidden="1" customHeight="1">
      <c r="A567" s="182"/>
      <c r="B567" s="180" t="s">
        <v>989</v>
      </c>
      <c r="C567" s="170" t="s">
        <v>988</v>
      </c>
      <c r="D567" s="171">
        <f>F567/118*100</f>
        <v>0</v>
      </c>
      <c r="E567" s="185">
        <f>H567+(H567*$L$5)</f>
        <v>0</v>
      </c>
      <c r="F567" s="9">
        <f>IF(VALUE(RIGHT(ROUND(E567,0),1))=VALUE(0),ROUND(E567,0),IF(VALUE(RIGHT(ROUND(E567,0),1))&lt;=VALUE(5),FLOOR(E567,10),CEILING(E567,10)))</f>
        <v>0</v>
      </c>
      <c r="G567" s="171"/>
      <c r="H567" s="181"/>
      <c r="I567" s="172" t="e">
        <f>F567/H567*100-100</f>
        <v>#DIV/0!</v>
      </c>
      <c r="J567" s="183" t="e">
        <f>#REF!</f>
        <v>#REF!</v>
      </c>
      <c r="K567" s="183"/>
      <c r="L567" s="144"/>
      <c r="M567" s="144"/>
      <c r="N567" s="144"/>
      <c r="O567" s="144"/>
    </row>
    <row r="568" spans="1:15" ht="15.75" hidden="1" customHeight="1">
      <c r="A568" s="182" t="s">
        <v>1388</v>
      </c>
      <c r="B568" s="180" t="s">
        <v>1389</v>
      </c>
      <c r="C568" s="170"/>
      <c r="D568" s="171"/>
      <c r="E568" s="171"/>
      <c r="F568" s="171"/>
      <c r="G568" s="171"/>
      <c r="H568" s="181"/>
      <c r="I568" s="183"/>
      <c r="J568" s="183"/>
      <c r="K568" s="183"/>
      <c r="L568" s="144"/>
      <c r="M568" s="144"/>
      <c r="N568" s="144"/>
      <c r="O568" s="144"/>
    </row>
    <row r="569" spans="1:15" ht="15" hidden="1" customHeight="1">
      <c r="A569" s="182"/>
      <c r="B569" s="180" t="s">
        <v>987</v>
      </c>
      <c r="C569" s="170" t="s">
        <v>988</v>
      </c>
      <c r="D569" s="171">
        <f>F569/118*100</f>
        <v>0</v>
      </c>
      <c r="E569" s="185">
        <f>H569+(H569*$L$5)</f>
        <v>0</v>
      </c>
      <c r="F569" s="9">
        <f>IF(VALUE(RIGHT(ROUND(E569,0),1))=VALUE(0),ROUND(E569,0),IF(VALUE(RIGHT(ROUND(E569,0),1))&lt;=VALUE(5),FLOOR(E569,10),CEILING(E569,10)))</f>
        <v>0</v>
      </c>
      <c r="G569" s="171"/>
      <c r="H569" s="181"/>
      <c r="I569" s="172" t="e">
        <f>F569/H569*100-100</f>
        <v>#DIV/0!</v>
      </c>
      <c r="J569" s="183" t="e">
        <f>#REF!</f>
        <v>#REF!</v>
      </c>
      <c r="K569" s="183"/>
      <c r="L569" s="144"/>
      <c r="M569" s="144"/>
      <c r="N569" s="144"/>
      <c r="O569" s="144"/>
    </row>
    <row r="570" spans="1:15" ht="15" hidden="1" customHeight="1">
      <c r="A570" s="182"/>
      <c r="B570" s="180" t="s">
        <v>989</v>
      </c>
      <c r="C570" s="170" t="s">
        <v>988</v>
      </c>
      <c r="D570" s="171">
        <f>F570/118*100</f>
        <v>0</v>
      </c>
      <c r="E570" s="185">
        <f>H570+(H570*$L$5)</f>
        <v>0</v>
      </c>
      <c r="F570" s="9">
        <f>IF(VALUE(RIGHT(ROUND(E570,0),1))=VALUE(0),ROUND(E570,0),IF(VALUE(RIGHT(ROUND(E570,0),1))&lt;=VALUE(5),FLOOR(E570,10),CEILING(E570,10)))</f>
        <v>0</v>
      </c>
      <c r="G570" s="171"/>
      <c r="H570" s="181"/>
      <c r="I570" s="172" t="e">
        <f>F570/H570*100-100</f>
        <v>#DIV/0!</v>
      </c>
      <c r="J570" s="183" t="e">
        <f>#REF!</f>
        <v>#REF!</v>
      </c>
      <c r="K570" s="183"/>
      <c r="L570" s="144"/>
      <c r="M570" s="144"/>
      <c r="N570" s="144"/>
      <c r="O570" s="144"/>
    </row>
    <row r="571" spans="1:15" ht="25.5" hidden="1" customHeight="1">
      <c r="A571" s="182" t="s">
        <v>1390</v>
      </c>
      <c r="B571" s="180" t="s">
        <v>1391</v>
      </c>
      <c r="C571" s="170"/>
      <c r="D571" s="171"/>
      <c r="E571" s="171"/>
      <c r="F571" s="171"/>
      <c r="G571" s="171"/>
      <c r="H571" s="181"/>
      <c r="I571" s="183"/>
      <c r="J571" s="183"/>
      <c r="K571" s="183"/>
      <c r="L571" s="144"/>
      <c r="M571" s="144"/>
      <c r="N571" s="144"/>
      <c r="O571" s="144"/>
    </row>
    <row r="572" spans="1:15" ht="15" hidden="1" customHeight="1">
      <c r="A572" s="182"/>
      <c r="B572" s="180" t="s">
        <v>987</v>
      </c>
      <c r="C572" s="170" t="s">
        <v>988</v>
      </c>
      <c r="D572" s="171">
        <f>F572/118*100</f>
        <v>0</v>
      </c>
      <c r="E572" s="185">
        <f>H572+(H572*$L$5)</f>
        <v>0</v>
      </c>
      <c r="F572" s="9">
        <f>IF(VALUE(RIGHT(ROUND(E572,0),1))=VALUE(0),ROUND(E572,0),IF(VALUE(RIGHT(ROUND(E572,0),1))&lt;=VALUE(5),FLOOR(E572,10),CEILING(E572,10)))</f>
        <v>0</v>
      </c>
      <c r="G572" s="171"/>
      <c r="H572" s="181"/>
      <c r="I572" s="172" t="e">
        <f>F572/H572*100-100</f>
        <v>#DIV/0!</v>
      </c>
      <c r="J572" s="183" t="e">
        <f>#REF!</f>
        <v>#REF!</v>
      </c>
      <c r="K572" s="183"/>
      <c r="L572" s="144"/>
      <c r="M572" s="144"/>
      <c r="N572" s="144"/>
      <c r="O572" s="144"/>
    </row>
    <row r="573" spans="1:15" ht="15" hidden="1" customHeight="1">
      <c r="A573" s="182"/>
      <c r="B573" s="180" t="s">
        <v>989</v>
      </c>
      <c r="C573" s="170" t="s">
        <v>988</v>
      </c>
      <c r="D573" s="171">
        <f>F573/118*100</f>
        <v>0</v>
      </c>
      <c r="E573" s="185">
        <f>H573+(H573*$L$5)</f>
        <v>0</v>
      </c>
      <c r="F573" s="9">
        <f>IF(VALUE(RIGHT(ROUND(E573,0),1))=VALUE(0),ROUND(E573,0),IF(VALUE(RIGHT(ROUND(E573,0),1))&lt;=VALUE(5),FLOOR(E573,10),CEILING(E573,10)))</f>
        <v>0</v>
      </c>
      <c r="G573" s="171"/>
      <c r="H573" s="181"/>
      <c r="I573" s="172" t="e">
        <f>F573/H573*100-100</f>
        <v>#DIV/0!</v>
      </c>
      <c r="J573" s="183" t="e">
        <f>#REF!</f>
        <v>#REF!</v>
      </c>
      <c r="K573" s="183"/>
      <c r="L573" s="144"/>
      <c r="M573" s="144"/>
      <c r="N573" s="144"/>
      <c r="O573" s="144"/>
    </row>
    <row r="574" spans="1:15" ht="13.5" hidden="1" customHeight="1">
      <c r="A574" s="182" t="s">
        <v>1392</v>
      </c>
      <c r="B574" s="180" t="s">
        <v>1393</v>
      </c>
      <c r="C574" s="170"/>
      <c r="D574" s="171"/>
      <c r="E574" s="171"/>
      <c r="F574" s="171"/>
      <c r="G574" s="171"/>
      <c r="H574" s="181"/>
      <c r="I574" s="183"/>
      <c r="J574" s="183"/>
      <c r="K574" s="183"/>
      <c r="L574" s="144"/>
      <c r="M574" s="144"/>
      <c r="N574" s="144"/>
      <c r="O574" s="144"/>
    </row>
    <row r="575" spans="1:15" ht="15" hidden="1" customHeight="1">
      <c r="A575" s="182"/>
      <c r="B575" s="180" t="s">
        <v>987</v>
      </c>
      <c r="C575" s="170" t="s">
        <v>988</v>
      </c>
      <c r="D575" s="171">
        <f>F575/118*100</f>
        <v>0</v>
      </c>
      <c r="E575" s="185">
        <f>H575+(H575*$L$5)</f>
        <v>0</v>
      </c>
      <c r="F575" s="9">
        <f>IF(VALUE(RIGHT(ROUND(E575,0),1))=VALUE(0),ROUND(E575,0),IF(VALUE(RIGHT(ROUND(E575,0),1))&lt;=VALUE(5),FLOOR(E575,10),CEILING(E575,10)))</f>
        <v>0</v>
      </c>
      <c r="G575" s="171"/>
      <c r="H575" s="181"/>
      <c r="I575" s="172" t="e">
        <f>F575/H575*100-100</f>
        <v>#DIV/0!</v>
      </c>
      <c r="J575" s="183" t="e">
        <f>#REF!</f>
        <v>#REF!</v>
      </c>
      <c r="K575" s="183"/>
      <c r="L575" s="144"/>
      <c r="M575" s="144"/>
      <c r="N575" s="144"/>
      <c r="O575" s="144"/>
    </row>
    <row r="576" spans="1:15" ht="15" hidden="1" customHeight="1">
      <c r="A576" s="182"/>
      <c r="B576" s="180" t="s">
        <v>989</v>
      </c>
      <c r="C576" s="170" t="s">
        <v>988</v>
      </c>
      <c r="D576" s="171">
        <f>F576/118*100</f>
        <v>0</v>
      </c>
      <c r="E576" s="185">
        <f>H576+(H576*$L$5)</f>
        <v>0</v>
      </c>
      <c r="F576" s="9">
        <f>IF(VALUE(RIGHT(ROUND(E576,0),1))=VALUE(0),ROUND(E576,0),IF(VALUE(RIGHT(ROUND(E576,0),1))&lt;=VALUE(5),FLOOR(E576,10),CEILING(E576,10)))</f>
        <v>0</v>
      </c>
      <c r="G576" s="171"/>
      <c r="H576" s="181"/>
      <c r="I576" s="172" t="e">
        <f>F576/H576*100-100</f>
        <v>#DIV/0!</v>
      </c>
      <c r="J576" s="183" t="e">
        <f>#REF!</f>
        <v>#REF!</v>
      </c>
      <c r="K576" s="183"/>
      <c r="L576" s="144"/>
      <c r="M576" s="144"/>
      <c r="N576" s="144"/>
      <c r="O576" s="144"/>
    </row>
    <row r="577" spans="1:15" ht="24" hidden="1" customHeight="1">
      <c r="A577" s="182" t="s">
        <v>1394</v>
      </c>
      <c r="B577" s="180" t="s">
        <v>1395</v>
      </c>
      <c r="C577" s="170"/>
      <c r="D577" s="171"/>
      <c r="E577" s="171"/>
      <c r="F577" s="171"/>
      <c r="G577" s="171"/>
      <c r="H577" s="181"/>
      <c r="I577" s="183"/>
      <c r="J577" s="183"/>
      <c r="K577" s="183"/>
      <c r="L577" s="144"/>
      <c r="M577" s="144"/>
      <c r="N577" s="144"/>
      <c r="O577" s="144"/>
    </row>
    <row r="578" spans="1:15" ht="15" hidden="1" customHeight="1">
      <c r="A578" s="182"/>
      <c r="B578" s="180" t="s">
        <v>987</v>
      </c>
      <c r="C578" s="170" t="s">
        <v>988</v>
      </c>
      <c r="D578" s="171">
        <f>F578/118*100</f>
        <v>0</v>
      </c>
      <c r="E578" s="185">
        <f>H578+(H578*$L$5)</f>
        <v>0</v>
      </c>
      <c r="F578" s="9">
        <f>IF(VALUE(RIGHT(ROUND(E578,0),1))=VALUE(0),ROUND(E578,0),IF(VALUE(RIGHT(ROUND(E578,0),1))&lt;=VALUE(5),FLOOR(E578,10),CEILING(E578,10)))</f>
        <v>0</v>
      </c>
      <c r="G578" s="171"/>
      <c r="H578" s="181"/>
      <c r="I578" s="172" t="e">
        <f>F578/H578*100-100</f>
        <v>#DIV/0!</v>
      </c>
      <c r="J578" s="183" t="e">
        <f>#REF!</f>
        <v>#REF!</v>
      </c>
      <c r="K578" s="183"/>
      <c r="L578" s="144"/>
      <c r="M578" s="144"/>
      <c r="N578" s="144"/>
      <c r="O578" s="144"/>
    </row>
    <row r="579" spans="1:15" ht="15" hidden="1" customHeight="1">
      <c r="A579" s="182"/>
      <c r="B579" s="180" t="s">
        <v>989</v>
      </c>
      <c r="C579" s="170" t="s">
        <v>988</v>
      </c>
      <c r="D579" s="171">
        <f>F579/118*100</f>
        <v>0</v>
      </c>
      <c r="E579" s="185">
        <f>H579+(H579*$L$5)</f>
        <v>0</v>
      </c>
      <c r="F579" s="9">
        <f>IF(VALUE(RIGHT(ROUND(E579,0),1))=VALUE(0),ROUND(E579,0),IF(VALUE(RIGHT(ROUND(E579,0),1))&lt;=VALUE(5),FLOOR(E579,10),CEILING(E579,10)))</f>
        <v>0</v>
      </c>
      <c r="G579" s="171"/>
      <c r="H579" s="181"/>
      <c r="I579" s="172" t="e">
        <f>F579/H579*100-100</f>
        <v>#DIV/0!</v>
      </c>
      <c r="J579" s="183" t="e">
        <f>#REF!</f>
        <v>#REF!</v>
      </c>
      <c r="K579" s="183"/>
      <c r="L579" s="144"/>
      <c r="M579" s="144"/>
      <c r="N579" s="144"/>
      <c r="O579" s="144"/>
    </row>
    <row r="580" spans="1:15" ht="49.5" hidden="1" customHeight="1">
      <c r="A580" s="182" t="s">
        <v>1396</v>
      </c>
      <c r="B580" s="180" t="s">
        <v>1397</v>
      </c>
      <c r="C580" s="170"/>
      <c r="D580" s="171"/>
      <c r="E580" s="171"/>
      <c r="F580" s="171"/>
      <c r="G580" s="171"/>
      <c r="H580" s="181"/>
      <c r="I580" s="183"/>
      <c r="J580" s="183"/>
      <c r="K580" s="183"/>
      <c r="L580" s="144"/>
      <c r="M580" s="144"/>
      <c r="N580" s="144"/>
      <c r="O580" s="144"/>
    </row>
    <row r="581" spans="1:15" ht="15" hidden="1" customHeight="1">
      <c r="A581" s="182"/>
      <c r="B581" s="180" t="s">
        <v>987</v>
      </c>
      <c r="C581" s="170" t="s">
        <v>988</v>
      </c>
      <c r="D581" s="171">
        <f>F581/118*100</f>
        <v>0</v>
      </c>
      <c r="E581" s="185">
        <f>H581+(H581*$L$5)</f>
        <v>0</v>
      </c>
      <c r="F581" s="9">
        <f>IF(VALUE(RIGHT(ROUND(E581,0),1))=VALUE(0),ROUND(E581,0),IF(VALUE(RIGHT(ROUND(E581,0),1))&lt;=VALUE(5),FLOOR(E581,10),CEILING(E581,10)))</f>
        <v>0</v>
      </c>
      <c r="G581" s="171"/>
      <c r="H581" s="181"/>
      <c r="I581" s="172" t="e">
        <f>F581/H581*100-100</f>
        <v>#DIV/0!</v>
      </c>
      <c r="J581" s="183" t="e">
        <f>#REF!</f>
        <v>#REF!</v>
      </c>
      <c r="K581" s="183"/>
      <c r="L581" s="144"/>
      <c r="M581" s="144"/>
      <c r="N581" s="144"/>
      <c r="O581" s="144"/>
    </row>
    <row r="582" spans="1:15" ht="15" hidden="1" customHeight="1">
      <c r="A582" s="182"/>
      <c r="B582" s="180" t="s">
        <v>989</v>
      </c>
      <c r="C582" s="170" t="s">
        <v>988</v>
      </c>
      <c r="D582" s="171">
        <f>F582/118*100</f>
        <v>0</v>
      </c>
      <c r="E582" s="185">
        <f>H582+(H582*$L$5)</f>
        <v>0</v>
      </c>
      <c r="F582" s="9">
        <f>IF(VALUE(RIGHT(ROUND(E582,0),1))=VALUE(0),ROUND(E582,0),IF(VALUE(RIGHT(ROUND(E582,0),1))&lt;=VALUE(5),FLOOR(E582,10),CEILING(E582,10)))</f>
        <v>0</v>
      </c>
      <c r="G582" s="171"/>
      <c r="H582" s="181"/>
      <c r="I582" s="172" t="e">
        <f>F582/H582*100-100</f>
        <v>#DIV/0!</v>
      </c>
      <c r="J582" s="183" t="e">
        <f>#REF!</f>
        <v>#REF!</v>
      </c>
      <c r="K582" s="183"/>
      <c r="L582" s="144"/>
      <c r="M582" s="144"/>
      <c r="N582" s="144"/>
      <c r="O582" s="144"/>
    </row>
    <row r="583" spans="1:15" ht="36.75" hidden="1" customHeight="1">
      <c r="A583" s="182" t="s">
        <v>1398</v>
      </c>
      <c r="B583" s="180" t="s">
        <v>1399</v>
      </c>
      <c r="C583" s="170"/>
      <c r="D583" s="171"/>
      <c r="E583" s="171"/>
      <c r="F583" s="171"/>
      <c r="G583" s="171"/>
      <c r="H583" s="181"/>
      <c r="I583" s="183"/>
      <c r="J583" s="183"/>
      <c r="K583" s="183"/>
      <c r="L583" s="144"/>
      <c r="M583" s="144"/>
      <c r="N583" s="144"/>
      <c r="O583" s="144"/>
    </row>
    <row r="584" spans="1:15" ht="15" hidden="1" customHeight="1">
      <c r="A584" s="182"/>
      <c r="B584" s="180" t="s">
        <v>987</v>
      </c>
      <c r="C584" s="170" t="s">
        <v>988</v>
      </c>
      <c r="D584" s="171">
        <f>F584/118*100</f>
        <v>0</v>
      </c>
      <c r="E584" s="185">
        <f>H584+(H584*$L$5)</f>
        <v>0</v>
      </c>
      <c r="F584" s="9">
        <f>IF(VALUE(RIGHT(ROUND(E584,0),1))=VALUE(0),ROUND(E584,0),IF(VALUE(RIGHT(ROUND(E584,0),1))&lt;=VALUE(5),FLOOR(E584,10),CEILING(E584,10)))</f>
        <v>0</v>
      </c>
      <c r="G584" s="171"/>
      <c r="H584" s="181"/>
      <c r="I584" s="172" t="e">
        <f>F584/H584*100-100</f>
        <v>#DIV/0!</v>
      </c>
      <c r="J584" s="183" t="e">
        <f>#REF!</f>
        <v>#REF!</v>
      </c>
      <c r="K584" s="183"/>
      <c r="L584" s="144"/>
      <c r="M584" s="144"/>
      <c r="N584" s="144"/>
      <c r="O584" s="144"/>
    </row>
    <row r="585" spans="1:15" ht="15" hidden="1" customHeight="1">
      <c r="A585" s="182"/>
      <c r="B585" s="180" t="s">
        <v>989</v>
      </c>
      <c r="C585" s="170" t="s">
        <v>988</v>
      </c>
      <c r="D585" s="171">
        <f>F585/118*100</f>
        <v>0</v>
      </c>
      <c r="E585" s="185">
        <f>H585+(H585*$L$5)</f>
        <v>0</v>
      </c>
      <c r="F585" s="9">
        <f>IF(VALUE(RIGHT(ROUND(E585,0),1))=VALUE(0),ROUND(E585,0),IF(VALUE(RIGHT(ROUND(E585,0),1))&lt;=VALUE(5),FLOOR(E585,10),CEILING(E585,10)))</f>
        <v>0</v>
      </c>
      <c r="G585" s="171"/>
      <c r="H585" s="181"/>
      <c r="I585" s="172" t="e">
        <f>F585/H585*100-100</f>
        <v>#DIV/0!</v>
      </c>
      <c r="J585" s="183" t="e">
        <f>#REF!</f>
        <v>#REF!</v>
      </c>
      <c r="K585" s="183"/>
      <c r="L585" s="144"/>
      <c r="M585" s="144"/>
      <c r="N585" s="144"/>
      <c r="O585" s="144"/>
    </row>
    <row r="586" spans="1:15" ht="30" customHeight="1">
      <c r="A586" s="182" t="str">
        <f>ПР13на01.02.21г.!A687</f>
        <v>6.5.</v>
      </c>
      <c r="B586" s="182" t="str">
        <f>ПР13на01.02.21г.!B687</f>
        <v>лабораторные исследования по диагностике и мониторингу инфекционных заболеваний:</v>
      </c>
      <c r="C586" s="170"/>
      <c r="D586" s="171"/>
      <c r="E586" s="185"/>
      <c r="F586" s="9"/>
      <c r="G586" s="171"/>
      <c r="H586" s="181"/>
      <c r="I586" s="172"/>
      <c r="J586" s="183"/>
      <c r="K586" s="183"/>
      <c r="L586" s="144"/>
      <c r="M586" s="144"/>
      <c r="N586" s="144"/>
      <c r="O586" s="144"/>
    </row>
    <row r="587" spans="1:15" ht="15" customHeight="1">
      <c r="A587" s="182" t="str">
        <f>ПР13на01.02.21г.!A688</f>
        <v>6.5.1.</v>
      </c>
      <c r="B587" s="182" t="str">
        <f>ПР13на01.02.21г.!B688</f>
        <v>бактериологические исследования по диагностике и мониторингу инфекционных заболеваний:</v>
      </c>
      <c r="C587" s="170"/>
      <c r="D587" s="171"/>
      <c r="E587" s="171"/>
      <c r="F587" s="171"/>
      <c r="G587" s="171"/>
      <c r="H587" s="181"/>
      <c r="I587" s="183"/>
      <c r="J587" s="183"/>
      <c r="K587" s="183"/>
      <c r="L587" s="144"/>
      <c r="M587" s="144"/>
      <c r="N587" s="144"/>
      <c r="O587" s="144"/>
    </row>
    <row r="588" spans="1:15" ht="30" customHeight="1">
      <c r="A588" s="182" t="str">
        <f>ПР13на01.02.21г.!A689</f>
        <v>6.5.1.1.</v>
      </c>
      <c r="B588" s="182" t="str">
        <f>ПР13на01.02.21г.!B689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C588" s="170"/>
      <c r="D588" s="171"/>
      <c r="E588" s="171"/>
      <c r="F588" s="171"/>
      <c r="G588" s="171"/>
      <c r="H588" s="181"/>
      <c r="I588" s="183"/>
      <c r="J588" s="183"/>
      <c r="K588" s="183"/>
      <c r="L588" s="144"/>
      <c r="M588" s="144"/>
      <c r="N588" s="144"/>
      <c r="O588" s="144"/>
    </row>
    <row r="589" spans="1:15" ht="25.5" customHeight="1">
      <c r="A589" s="182" t="str">
        <f>ПР13на01.02.21г.!A690</f>
        <v>6.5.1.1.1.</v>
      </c>
      <c r="B589" s="182" t="str">
        <f>ПР13на01.02.21г.!B690</f>
        <v>при отсутствии диагностически значимых микроорганизмов</v>
      </c>
      <c r="C589" s="170"/>
      <c r="D589" s="171"/>
      <c r="E589" s="171"/>
      <c r="F589" s="171"/>
      <c r="G589" s="171"/>
      <c r="H589" s="181"/>
      <c r="I589" s="183"/>
      <c r="J589" s="183"/>
      <c r="K589" s="183"/>
      <c r="L589" s="144"/>
      <c r="M589" s="144"/>
      <c r="N589" s="144"/>
      <c r="O589" s="144"/>
    </row>
    <row r="590" spans="1:15" ht="15.75" customHeight="1">
      <c r="A590" s="182"/>
      <c r="B590" s="182" t="str">
        <f>ПР13на01.02.21г.!B691</f>
        <v>единичное</v>
      </c>
      <c r="C590" s="170" t="s">
        <v>988</v>
      </c>
      <c r="D590" s="171">
        <f>F590/118*100</f>
        <v>51330.508474576265</v>
      </c>
      <c r="E590" s="185">
        <f>H590+(H590*$L$5)</f>
        <v>60566.399999999994</v>
      </c>
      <c r="F590" s="9">
        <f>IF(VALUE(RIGHT(ROUND(E590,0),1))=VALUE(0),ROUND(E590,0),IF(VALUE(RIGHT(ROUND(E590,0),1))&lt;=VALUE(5),FLOOR(E590,10),CEILING(E590,10)))</f>
        <v>60570</v>
      </c>
      <c r="G590" s="171">
        <v>50472</v>
      </c>
      <c r="H590" s="181">
        <f>G590*1.2</f>
        <v>60566.399999999994</v>
      </c>
      <c r="I590" s="172">
        <f>F590/H590*100-100</f>
        <v>5.9438896814185682E-3</v>
      </c>
      <c r="J590" s="183" t="e">
        <f>#REF!</f>
        <v>#REF!</v>
      </c>
      <c r="K590" s="183"/>
      <c r="L590" s="189">
        <f>'[4]01.12.2018г.'!N589</f>
        <v>5.4590515200000009</v>
      </c>
      <c r="M590" s="189">
        <f>'[4]01.12.2018г.'!O589</f>
        <v>6.5508618240000009</v>
      </c>
      <c r="N590" s="145">
        <v>5.74</v>
      </c>
      <c r="O590" s="145">
        <f>N590*1.2</f>
        <v>6.8879999999999999</v>
      </c>
    </row>
    <row r="591" spans="1:15" ht="17.25" customHeight="1">
      <c r="A591" s="182"/>
      <c r="B591" s="182" t="str">
        <f>ПР13на01.02.21г.!B692</f>
        <v>каждое последующее</v>
      </c>
      <c r="C591" s="170" t="s">
        <v>988</v>
      </c>
      <c r="D591" s="171">
        <f>F591/118*100</f>
        <v>51330.508474576265</v>
      </c>
      <c r="E591" s="185">
        <f>H591+(H591*$L$5)</f>
        <v>60566.399999999994</v>
      </c>
      <c r="F591" s="9">
        <f>IF(VALUE(RIGHT(ROUND(E591,0),1))=VALUE(0),ROUND(E591,0),IF(VALUE(RIGHT(ROUND(E591,0),1))&lt;=VALUE(5),FLOOR(E591,10),CEILING(E591,10)))</f>
        <v>60570</v>
      </c>
      <c r="G591" s="171">
        <v>50472</v>
      </c>
      <c r="H591" s="181">
        <f t="shared" ref="H591:H662" si="0">G591*1.2</f>
        <v>60566.399999999994</v>
      </c>
      <c r="I591" s="172">
        <f>F591/H591*100-100</f>
        <v>5.9438896814185682E-3</v>
      </c>
      <c r="J591" s="183" t="e">
        <f>#REF!</f>
        <v>#REF!</v>
      </c>
      <c r="K591" s="183"/>
      <c r="L591" s="189">
        <f>'[4]01.12.2018г.'!N590</f>
        <v>5.4590515200000009</v>
      </c>
      <c r="M591" s="189">
        <f>'[4]01.12.2018г.'!O590</f>
        <v>6.5508618240000009</v>
      </c>
      <c r="N591" s="145">
        <v>5.74</v>
      </c>
      <c r="O591" s="145">
        <f t="shared" ref="O591:O659" si="1">N591*1.2</f>
        <v>6.8879999999999999</v>
      </c>
    </row>
    <row r="592" spans="1:15" ht="27" customHeight="1">
      <c r="A592" s="182" t="str">
        <f>ПР13на01.02.21г.!A789</f>
        <v>6.5.1.12.</v>
      </c>
      <c r="B592" s="182" t="str">
        <f>ПР13на01.02.21г.!B789</f>
        <v>исследования на аэробные и факультативно-анаэробные микроорганизмы в отделяемом носоглотки, носа, зева:</v>
      </c>
      <c r="C592" s="170"/>
      <c r="D592" s="171"/>
      <c r="E592" s="171"/>
      <c r="F592" s="171"/>
      <c r="G592" s="171">
        <v>0</v>
      </c>
      <c r="H592" s="181">
        <f t="shared" si="0"/>
        <v>0</v>
      </c>
      <c r="I592" s="183"/>
      <c r="J592" s="183"/>
      <c r="K592" s="183"/>
      <c r="L592" s="189"/>
      <c r="M592" s="189"/>
      <c r="N592" s="145"/>
      <c r="O592" s="190">
        <f t="shared" si="1"/>
        <v>0</v>
      </c>
    </row>
    <row r="593" spans="1:15" ht="27" customHeight="1">
      <c r="A593" s="182" t="str">
        <f>ПР13на01.02.21г.!A790</f>
        <v>6.5.1.12.1.</v>
      </c>
      <c r="B593" s="182" t="str">
        <f>ПР13на01.02.21г.!B790</f>
        <v>культуральное исследование при отсутствии микроорганизмов</v>
      </c>
      <c r="C593" s="170"/>
      <c r="D593" s="171"/>
      <c r="E593" s="171"/>
      <c r="F593" s="171"/>
      <c r="G593" s="171"/>
      <c r="H593" s="181"/>
      <c r="I593" s="183"/>
      <c r="J593" s="183"/>
      <c r="K593" s="183"/>
      <c r="L593" s="189"/>
      <c r="M593" s="189"/>
      <c r="N593" s="145"/>
      <c r="O593" s="190"/>
    </row>
    <row r="594" spans="1:15" ht="15.75" customHeight="1">
      <c r="A594" s="182"/>
      <c r="B594" s="182" t="str">
        <f>ПР13на01.02.21г.!B791</f>
        <v>единичное</v>
      </c>
      <c r="C594" s="170" t="s">
        <v>988</v>
      </c>
      <c r="D594" s="171">
        <f>F594/118*100</f>
        <v>35644.067796610172</v>
      </c>
      <c r="E594" s="185">
        <f>H594+(H594*$L$5)</f>
        <v>42063.6</v>
      </c>
      <c r="F594" s="9">
        <f>IF(VALUE(RIGHT(ROUND(E594,0),1))=VALUE(0),ROUND(E594,0),IF(VALUE(RIGHT(ROUND(E594,0),1))&lt;=VALUE(5),FLOOR(E594,10),CEILING(E594,10)))</f>
        <v>42060</v>
      </c>
      <c r="G594" s="171">
        <v>35053</v>
      </c>
      <c r="H594" s="181">
        <f t="shared" si="0"/>
        <v>42063.6</v>
      </c>
      <c r="I594" s="172">
        <f>F594/H594*100-100</f>
        <v>-8.5584686046757952E-3</v>
      </c>
      <c r="J594" s="183" t="e">
        <f>#REF!</f>
        <v>#REF!</v>
      </c>
      <c r="K594" s="183"/>
      <c r="L594" s="189">
        <f>'[4]01.12.2018г.'!N592</f>
        <v>3.8</v>
      </c>
      <c r="M594" s="189">
        <f>'[4]01.12.2018г.'!O592</f>
        <v>4.5599999999999996</v>
      </c>
      <c r="N594" s="145">
        <f t="shared" ref="N594:N656" si="2">L594*105%</f>
        <v>3.9899999999999998</v>
      </c>
      <c r="O594" s="191">
        <f t="shared" si="1"/>
        <v>4.7879999999999994</v>
      </c>
    </row>
    <row r="595" spans="1:15" ht="15.75" customHeight="1">
      <c r="A595" s="182"/>
      <c r="B595" s="182" t="str">
        <f>ПР13на01.02.21г.!B792</f>
        <v>каждое последующее</v>
      </c>
      <c r="C595" s="170" t="s">
        <v>988</v>
      </c>
      <c r="D595" s="171">
        <f>F595/118*100</f>
        <v>35644.067796610172</v>
      </c>
      <c r="E595" s="185">
        <f>H595+(H595*$L$5)</f>
        <v>42063.6</v>
      </c>
      <c r="F595" s="9">
        <f>IF(VALUE(RIGHT(ROUND(E595,0),1))=VALUE(0),ROUND(E595,0),IF(VALUE(RIGHT(ROUND(E595,0),1))&lt;=VALUE(5),FLOOR(E595,10),CEILING(E595,10)))</f>
        <v>42060</v>
      </c>
      <c r="G595" s="171">
        <v>35053</v>
      </c>
      <c r="H595" s="181">
        <f t="shared" si="0"/>
        <v>42063.6</v>
      </c>
      <c r="I595" s="172">
        <f>F595/H595*100-100</f>
        <v>-8.5584686046757952E-3</v>
      </c>
      <c r="J595" s="183" t="e">
        <f>#REF!</f>
        <v>#REF!</v>
      </c>
      <c r="K595" s="183"/>
      <c r="L595" s="189">
        <f>'[4]01.12.2018г.'!N593</f>
        <v>3.8</v>
      </c>
      <c r="M595" s="189">
        <f>'[4]01.12.2018г.'!O593</f>
        <v>4.5599999999999996</v>
      </c>
      <c r="N595" s="145">
        <f t="shared" si="2"/>
        <v>3.9899999999999998</v>
      </c>
      <c r="O595" s="191">
        <f t="shared" si="1"/>
        <v>4.7879999999999994</v>
      </c>
    </row>
    <row r="596" spans="1:15" ht="25.5" customHeight="1">
      <c r="A596" s="182" t="str">
        <f>ПР13на01.02.21г.!A790</f>
        <v>6.5.1.12.1.</v>
      </c>
      <c r="B596" s="182" t="s">
        <v>1593</v>
      </c>
      <c r="C596" s="170"/>
      <c r="D596" s="171"/>
      <c r="E596" s="171"/>
      <c r="F596" s="171"/>
      <c r="G596" s="171">
        <v>0</v>
      </c>
      <c r="H596" s="181">
        <f t="shared" si="0"/>
        <v>0</v>
      </c>
      <c r="I596" s="183"/>
      <c r="J596" s="183"/>
      <c r="K596" s="183"/>
      <c r="L596" s="189"/>
      <c r="M596" s="189"/>
      <c r="N596" s="145"/>
      <c r="O596" s="190">
        <f t="shared" si="1"/>
        <v>0</v>
      </c>
    </row>
    <row r="597" spans="1:15" ht="17.25" customHeight="1">
      <c r="A597" s="182"/>
      <c r="B597" s="182" t="str">
        <f>ПР13на01.02.21г.!B791</f>
        <v>единичное</v>
      </c>
      <c r="C597" s="170" t="s">
        <v>988</v>
      </c>
      <c r="D597" s="171">
        <f>F597/118*100</f>
        <v>52296.61016949152</v>
      </c>
      <c r="E597" s="185">
        <f>H597+(H597*$L$5)</f>
        <v>61711.199999999997</v>
      </c>
      <c r="F597" s="9">
        <f>IF(VALUE(RIGHT(ROUND(E597,0),1))=VALUE(0),ROUND(E597,0),IF(VALUE(RIGHT(ROUND(E597,0),1))&lt;=VALUE(5),FLOOR(E597,10),CEILING(E597,10)))</f>
        <v>61710</v>
      </c>
      <c r="G597" s="171">
        <v>51426</v>
      </c>
      <c r="H597" s="181">
        <f t="shared" si="0"/>
        <v>61711.199999999997</v>
      </c>
      <c r="I597" s="172">
        <f>F597/H597*100-100</f>
        <v>-1.944541671534239E-3</v>
      </c>
      <c r="J597" s="183" t="e">
        <f>#REF!</f>
        <v>#REF!</v>
      </c>
      <c r="K597" s="183"/>
      <c r="L597" s="189">
        <f>'[4]01.12.2018г.'!N595</f>
        <v>5.5622361600000003</v>
      </c>
      <c r="M597" s="189">
        <f>'[4]01.12.2018г.'!O595</f>
        <v>6.6746833920000004</v>
      </c>
      <c r="N597" s="145">
        <f t="shared" si="2"/>
        <v>5.8403479680000006</v>
      </c>
      <c r="O597" s="145">
        <f t="shared" si="1"/>
        <v>7.0084175616000008</v>
      </c>
    </row>
    <row r="598" spans="1:15" ht="21.75" customHeight="1">
      <c r="A598" s="182"/>
      <c r="B598" s="182" t="str">
        <f>ПР13на01.02.21г.!B792</f>
        <v>каждое последующее</v>
      </c>
      <c r="C598" s="170" t="s">
        <v>988</v>
      </c>
      <c r="D598" s="171">
        <f>F598/118*100</f>
        <v>52296.61016949152</v>
      </c>
      <c r="E598" s="185">
        <f>H598+(H598*$L$5)</f>
        <v>61711.199999999997</v>
      </c>
      <c r="F598" s="9">
        <f>IF(VALUE(RIGHT(ROUND(E598,0),1))=VALUE(0),ROUND(E598,0),IF(VALUE(RIGHT(ROUND(E598,0),1))&lt;=VALUE(5),FLOOR(E598,10),CEILING(E598,10)))</f>
        <v>61710</v>
      </c>
      <c r="G598" s="171">
        <v>51426</v>
      </c>
      <c r="H598" s="181">
        <f t="shared" si="0"/>
        <v>61711.199999999997</v>
      </c>
      <c r="I598" s="172">
        <f>F598/H598*100-100</f>
        <v>-1.944541671534239E-3</v>
      </c>
      <c r="J598" s="183" t="e">
        <f>#REF!</f>
        <v>#REF!</v>
      </c>
      <c r="K598" s="183"/>
      <c r="L598" s="189">
        <f>'[4]01.12.2018г.'!N596</f>
        <v>5.5622361600000003</v>
      </c>
      <c r="M598" s="189">
        <f>'[4]01.12.2018г.'!O596</f>
        <v>6.6746833920000004</v>
      </c>
      <c r="N598" s="145">
        <f t="shared" si="2"/>
        <v>5.8403479680000006</v>
      </c>
      <c r="O598" s="145">
        <f t="shared" si="1"/>
        <v>7.0084175616000008</v>
      </c>
    </row>
    <row r="599" spans="1:15" ht="12" hidden="1" customHeight="1">
      <c r="A599" s="182" t="s">
        <v>1400</v>
      </c>
      <c r="B599" s="180" t="s">
        <v>1401</v>
      </c>
      <c r="C599" s="170"/>
      <c r="D599" s="171"/>
      <c r="E599" s="171"/>
      <c r="F599" s="171"/>
      <c r="G599" s="171">
        <v>51426</v>
      </c>
      <c r="H599" s="181">
        <f t="shared" si="0"/>
        <v>61711.199999999997</v>
      </c>
      <c r="I599" s="183"/>
      <c r="J599" s="183"/>
      <c r="K599" s="183"/>
      <c r="L599" s="189">
        <f>'[4]01.12.2018г.'!N597</f>
        <v>0</v>
      </c>
      <c r="M599" s="189">
        <f>'[4]01.12.2018г.'!O597</f>
        <v>0</v>
      </c>
      <c r="N599" s="145">
        <f t="shared" si="2"/>
        <v>0</v>
      </c>
      <c r="O599" s="145">
        <f t="shared" si="1"/>
        <v>0</v>
      </c>
    </row>
    <row r="600" spans="1:15" ht="10.5" hidden="1" customHeight="1">
      <c r="A600" s="182"/>
      <c r="B600" s="180" t="s">
        <v>987</v>
      </c>
      <c r="C600" s="170" t="s">
        <v>988</v>
      </c>
      <c r="D600" s="171">
        <f>F600/118*100</f>
        <v>0</v>
      </c>
      <c r="E600" s="185">
        <f>H600+(H600*$L$5)</f>
        <v>0</v>
      </c>
      <c r="F600" s="9">
        <f>IF(VALUE(RIGHT(ROUND(E600,0),1))=VALUE(0),ROUND(E600,0),IF(VALUE(RIGHT(ROUND(E600,0),1))&lt;=VALUE(5),FLOOR(E600,10),CEILING(E600,10)))</f>
        <v>0</v>
      </c>
      <c r="G600" s="171">
        <f>'[4]июль 2015'!G598*1.2</f>
        <v>0</v>
      </c>
      <c r="H600" s="181">
        <f t="shared" si="0"/>
        <v>0</v>
      </c>
      <c r="I600" s="172" t="e">
        <f>F600/H600*100-100</f>
        <v>#DIV/0!</v>
      </c>
      <c r="J600" s="183" t="e">
        <f>#REF!</f>
        <v>#REF!</v>
      </c>
      <c r="K600" s="183"/>
      <c r="L600" s="189">
        <f>'[4]01.12.2018г.'!N598</f>
        <v>0</v>
      </c>
      <c r="M600" s="189">
        <f>'[4]01.12.2018г.'!O598</f>
        <v>0</v>
      </c>
      <c r="N600" s="145">
        <f t="shared" si="2"/>
        <v>0</v>
      </c>
      <c r="O600" s="145">
        <f t="shared" si="1"/>
        <v>0</v>
      </c>
    </row>
    <row r="601" spans="1:15" ht="12" hidden="1" customHeight="1">
      <c r="A601" s="182"/>
      <c r="B601" s="180" t="s">
        <v>989</v>
      </c>
      <c r="C601" s="170" t="s">
        <v>988</v>
      </c>
      <c r="D601" s="171">
        <f>F601/118*100</f>
        <v>0</v>
      </c>
      <c r="E601" s="185">
        <f>H601+(H601*$L$5)</f>
        <v>0</v>
      </c>
      <c r="F601" s="9">
        <f>IF(VALUE(RIGHT(ROUND(E601,0),1))=VALUE(0),ROUND(E601,0),IF(VALUE(RIGHT(ROUND(E601,0),1))&lt;=VALUE(5),FLOOR(E601,10),CEILING(E601,10)))</f>
        <v>0</v>
      </c>
      <c r="G601" s="171">
        <f>'[4]июль 2015'!G599*1.2</f>
        <v>0</v>
      </c>
      <c r="H601" s="181">
        <f t="shared" si="0"/>
        <v>0</v>
      </c>
      <c r="I601" s="172" t="e">
        <f>F601/H601*100-100</f>
        <v>#DIV/0!</v>
      </c>
      <c r="J601" s="183" t="e">
        <f>#REF!</f>
        <v>#REF!</v>
      </c>
      <c r="K601" s="183"/>
      <c r="L601" s="189">
        <f>'[4]01.12.2018г.'!N599</f>
        <v>0</v>
      </c>
      <c r="M601" s="189">
        <f>'[4]01.12.2018г.'!O599</f>
        <v>0</v>
      </c>
      <c r="N601" s="145">
        <f t="shared" si="2"/>
        <v>0</v>
      </c>
      <c r="O601" s="145">
        <f t="shared" si="1"/>
        <v>0</v>
      </c>
    </row>
    <row r="602" spans="1:15" ht="12" hidden="1" customHeight="1">
      <c r="A602" s="182" t="s">
        <v>1402</v>
      </c>
      <c r="B602" s="180" t="s">
        <v>1403</v>
      </c>
      <c r="C602" s="170"/>
      <c r="D602" s="171"/>
      <c r="E602" s="171"/>
      <c r="F602" s="171"/>
      <c r="G602" s="171">
        <f>'[4]июль 2015'!G600*1.2</f>
        <v>0</v>
      </c>
      <c r="H602" s="181">
        <f t="shared" si="0"/>
        <v>0</v>
      </c>
      <c r="I602" s="183"/>
      <c r="J602" s="183"/>
      <c r="K602" s="183"/>
      <c r="L602" s="189">
        <f>'[4]01.12.2018г.'!N600</f>
        <v>0</v>
      </c>
      <c r="M602" s="189">
        <f>'[4]01.12.2018г.'!O600</f>
        <v>0</v>
      </c>
      <c r="N602" s="145">
        <f t="shared" si="2"/>
        <v>0</v>
      </c>
      <c r="O602" s="145">
        <f t="shared" si="1"/>
        <v>0</v>
      </c>
    </row>
    <row r="603" spans="1:15" ht="14.25" hidden="1" customHeight="1">
      <c r="A603" s="182"/>
      <c r="B603" s="180" t="s">
        <v>987</v>
      </c>
      <c r="C603" s="170" t="s">
        <v>988</v>
      </c>
      <c r="D603" s="171">
        <f>F603/118*100</f>
        <v>0</v>
      </c>
      <c r="E603" s="185">
        <f>H603+(H603*$L$5)</f>
        <v>0</v>
      </c>
      <c r="F603" s="9">
        <f>IF(VALUE(RIGHT(ROUND(E603,0),1))=VALUE(0),ROUND(E603,0),IF(VALUE(RIGHT(ROUND(E603,0),1))&lt;=VALUE(5),FLOOR(E603,10),CEILING(E603,10)))</f>
        <v>0</v>
      </c>
      <c r="G603" s="171">
        <f>'[4]июль 2015'!G601*1.2</f>
        <v>0</v>
      </c>
      <c r="H603" s="181">
        <f t="shared" si="0"/>
        <v>0</v>
      </c>
      <c r="I603" s="172" t="e">
        <f>F603/H603*100-100</f>
        <v>#DIV/0!</v>
      </c>
      <c r="J603" s="183" t="e">
        <f>#REF!</f>
        <v>#REF!</v>
      </c>
      <c r="K603" s="183"/>
      <c r="L603" s="189">
        <f>'[4]01.12.2018г.'!N601</f>
        <v>0</v>
      </c>
      <c r="M603" s="189">
        <f>'[4]01.12.2018г.'!O601</f>
        <v>0</v>
      </c>
      <c r="N603" s="145">
        <f t="shared" si="2"/>
        <v>0</v>
      </c>
      <c r="O603" s="145">
        <f t="shared" si="1"/>
        <v>0</v>
      </c>
    </row>
    <row r="604" spans="1:15" ht="17.25" hidden="1" customHeight="1">
      <c r="A604" s="182"/>
      <c r="B604" s="180" t="s">
        <v>989</v>
      </c>
      <c r="C604" s="170" t="s">
        <v>988</v>
      </c>
      <c r="D604" s="171">
        <f>F604/118*100</f>
        <v>0</v>
      </c>
      <c r="E604" s="185">
        <f>H604+(H604*$L$5)</f>
        <v>0</v>
      </c>
      <c r="F604" s="9">
        <f>IF(VALUE(RIGHT(ROUND(E604,0),1))=VALUE(0),ROUND(E604,0),IF(VALUE(RIGHT(ROUND(E604,0),1))&lt;=VALUE(5),FLOOR(E604,10),CEILING(E604,10)))</f>
        <v>0</v>
      </c>
      <c r="G604" s="171">
        <f>'[4]июль 2015'!G602*1.2</f>
        <v>0</v>
      </c>
      <c r="H604" s="181">
        <f t="shared" si="0"/>
        <v>0</v>
      </c>
      <c r="I604" s="172" t="e">
        <f>F604/H604*100-100</f>
        <v>#DIV/0!</v>
      </c>
      <c r="J604" s="183" t="e">
        <f>#REF!</f>
        <v>#REF!</v>
      </c>
      <c r="K604" s="183"/>
      <c r="L604" s="189">
        <f>'[4]01.12.2018г.'!N602</f>
        <v>0</v>
      </c>
      <c r="M604" s="189">
        <f>'[4]01.12.2018г.'!O602</f>
        <v>0</v>
      </c>
      <c r="N604" s="145">
        <f t="shared" si="2"/>
        <v>0</v>
      </c>
      <c r="O604" s="145">
        <f t="shared" si="1"/>
        <v>0</v>
      </c>
    </row>
    <row r="605" spans="1:15" ht="17.25" hidden="1" customHeight="1">
      <c r="A605" s="182" t="s">
        <v>1404</v>
      </c>
      <c r="B605" s="180" t="s">
        <v>1405</v>
      </c>
      <c r="C605" s="170"/>
      <c r="D605" s="171"/>
      <c r="E605" s="171"/>
      <c r="F605" s="171"/>
      <c r="G605" s="171">
        <f>'[4]июль 2015'!G603*1.2</f>
        <v>0</v>
      </c>
      <c r="H605" s="181">
        <f t="shared" si="0"/>
        <v>0</v>
      </c>
      <c r="I605" s="183"/>
      <c r="J605" s="183"/>
      <c r="K605" s="183"/>
      <c r="L605" s="189">
        <f>'[4]01.12.2018г.'!N603</f>
        <v>0</v>
      </c>
      <c r="M605" s="189">
        <f>'[4]01.12.2018г.'!O603</f>
        <v>0</v>
      </c>
      <c r="N605" s="145">
        <f t="shared" si="2"/>
        <v>0</v>
      </c>
      <c r="O605" s="145">
        <f t="shared" si="1"/>
        <v>0</v>
      </c>
    </row>
    <row r="606" spans="1:15" ht="12" hidden="1" customHeight="1">
      <c r="A606" s="182"/>
      <c r="B606" s="180" t="s">
        <v>987</v>
      </c>
      <c r="C606" s="170" t="s">
        <v>988</v>
      </c>
      <c r="D606" s="171">
        <f>F606/118*100</f>
        <v>0</v>
      </c>
      <c r="E606" s="185">
        <f>H606+(H606*$L$5)</f>
        <v>0</v>
      </c>
      <c r="F606" s="9">
        <f>IF(VALUE(RIGHT(ROUND(E606,0),1))=VALUE(0),ROUND(E606,0),IF(VALUE(RIGHT(ROUND(E606,0),1))&lt;=VALUE(5),FLOOR(E606,10),CEILING(E606,10)))</f>
        <v>0</v>
      </c>
      <c r="G606" s="171">
        <f>'[4]июль 2015'!G604*1.2</f>
        <v>0</v>
      </c>
      <c r="H606" s="181">
        <f t="shared" si="0"/>
        <v>0</v>
      </c>
      <c r="I606" s="172" t="e">
        <f>F606/H606*100-100</f>
        <v>#DIV/0!</v>
      </c>
      <c r="J606" s="183" t="e">
        <f>#REF!</f>
        <v>#REF!</v>
      </c>
      <c r="K606" s="183"/>
      <c r="L606" s="189">
        <f>'[4]01.12.2018г.'!N604</f>
        <v>0</v>
      </c>
      <c r="M606" s="189">
        <f>'[4]01.12.2018г.'!O604</f>
        <v>0</v>
      </c>
      <c r="N606" s="145">
        <f t="shared" si="2"/>
        <v>0</v>
      </c>
      <c r="O606" s="145">
        <f t="shared" si="1"/>
        <v>0</v>
      </c>
    </row>
    <row r="607" spans="1:15" ht="16.5" hidden="1" customHeight="1">
      <c r="A607" s="182"/>
      <c r="B607" s="180" t="s">
        <v>989</v>
      </c>
      <c r="C607" s="170" t="s">
        <v>988</v>
      </c>
      <c r="D607" s="171">
        <f>F607/118*100</f>
        <v>0</v>
      </c>
      <c r="E607" s="185">
        <f>H607+(H607*$L$5)</f>
        <v>0</v>
      </c>
      <c r="F607" s="9">
        <f>IF(VALUE(RIGHT(ROUND(E607,0),1))=VALUE(0),ROUND(E607,0),IF(VALUE(RIGHT(ROUND(E607,0),1))&lt;=VALUE(5),FLOOR(E607,10),CEILING(E607,10)))</f>
        <v>0</v>
      </c>
      <c r="G607" s="171">
        <f>'[4]июль 2015'!G605*1.2</f>
        <v>0</v>
      </c>
      <c r="H607" s="181">
        <f t="shared" si="0"/>
        <v>0</v>
      </c>
      <c r="I607" s="172" t="e">
        <f>F607/H607*100-100</f>
        <v>#DIV/0!</v>
      </c>
      <c r="J607" s="183" t="e">
        <f>#REF!</f>
        <v>#REF!</v>
      </c>
      <c r="K607" s="183"/>
      <c r="L607" s="189">
        <f>'[4]01.12.2018г.'!N605</f>
        <v>0</v>
      </c>
      <c r="M607" s="189">
        <f>'[4]01.12.2018г.'!O605</f>
        <v>0</v>
      </c>
      <c r="N607" s="145">
        <f t="shared" si="2"/>
        <v>0</v>
      </c>
      <c r="O607" s="145">
        <f t="shared" si="1"/>
        <v>0</v>
      </c>
    </row>
    <row r="608" spans="1:15" ht="16.5" customHeight="1">
      <c r="A608" s="182" t="str">
        <f>ПР13на01.02.21г.!A744</f>
        <v xml:space="preserve"> </v>
      </c>
      <c r="B608" s="182" t="str">
        <f>ПР13на01.02.21г.!B744</f>
        <v>исследования на аэробные и факультативно-анаэробные микроорганизмы в гное, отделяемом ран, дренажей, абсцессов, в транссудатах, экссудатах:</v>
      </c>
      <c r="C608" s="170"/>
      <c r="D608" s="171"/>
      <c r="E608" s="185"/>
      <c r="F608" s="9"/>
      <c r="G608" s="171"/>
      <c r="H608" s="181"/>
      <c r="I608" s="172"/>
      <c r="J608" s="183"/>
      <c r="K608" s="183"/>
      <c r="L608" s="189"/>
      <c r="M608" s="189"/>
      <c r="N608" s="145"/>
      <c r="O608" s="145"/>
    </row>
    <row r="609" spans="1:15" ht="26.25" customHeight="1">
      <c r="A609" s="182" t="str">
        <f>ПР13на01.02.21г.!A745</f>
        <v>6.5.1.7.1.</v>
      </c>
      <c r="B609" s="182" t="str">
        <f>ПР13на01.02.21г.!B745</f>
        <v>культуральное исследование при отсутствии микроорганизмов</v>
      </c>
      <c r="C609" s="170"/>
      <c r="D609" s="171"/>
      <c r="E609" s="171"/>
      <c r="F609" s="171"/>
      <c r="G609" s="171">
        <v>0</v>
      </c>
      <c r="H609" s="181">
        <f t="shared" si="0"/>
        <v>0</v>
      </c>
      <c r="I609" s="183"/>
      <c r="J609" s="183"/>
      <c r="K609" s="183"/>
      <c r="L609" s="189"/>
      <c r="M609" s="189"/>
      <c r="N609" s="145"/>
      <c r="O609" s="190">
        <f t="shared" si="1"/>
        <v>0</v>
      </c>
    </row>
    <row r="610" spans="1:15" ht="16.5" customHeight="1">
      <c r="A610" s="182"/>
      <c r="B610" s="182" t="str">
        <f>ПР13на01.02.21г.!B746</f>
        <v>единичное</v>
      </c>
      <c r="C610" s="170" t="s">
        <v>988</v>
      </c>
      <c r="D610" s="171">
        <f>F610/118*100</f>
        <v>56584.745762711864</v>
      </c>
      <c r="E610" s="185">
        <f>H610+(H610*$L$5)</f>
        <v>66770.399999999994</v>
      </c>
      <c r="F610" s="9">
        <f>IF(VALUE(RIGHT(ROUND(E610,0),1))=VALUE(0),ROUND(E610,0),IF(VALUE(RIGHT(ROUND(E610,0),1))&lt;=VALUE(5),FLOOR(E610,10),CEILING(E610,10)))</f>
        <v>66770</v>
      </c>
      <c r="G610" s="171">
        <v>55642</v>
      </c>
      <c r="H610" s="181">
        <f t="shared" si="0"/>
        <v>66770.399999999994</v>
      </c>
      <c r="I610" s="172">
        <f>F610/H610*100-100</f>
        <v>-5.9906785041619059E-4</v>
      </c>
      <c r="J610" s="183" t="e">
        <f>#REF!</f>
        <v>#REF!</v>
      </c>
      <c r="K610" s="183"/>
      <c r="L610" s="189">
        <f>'[4]01.12.2018г.'!N607</f>
        <v>6.0112000000000005</v>
      </c>
      <c r="M610" s="189">
        <f>'[4]01.12.2018г.'!O607</f>
        <v>7.2134400000000003</v>
      </c>
      <c r="N610" s="145">
        <f t="shared" si="2"/>
        <v>6.3117600000000005</v>
      </c>
      <c r="O610" s="145">
        <v>7.58</v>
      </c>
    </row>
    <row r="611" spans="1:15" ht="18" customHeight="1">
      <c r="A611" s="182"/>
      <c r="B611" s="182" t="str">
        <f>ПР13на01.02.21г.!B747</f>
        <v>каждое последующее</v>
      </c>
      <c r="C611" s="170" t="s">
        <v>988</v>
      </c>
      <c r="D611" s="171">
        <f>F611/118*100</f>
        <v>56584.745762711864</v>
      </c>
      <c r="E611" s="185">
        <f>H611+(H611*$L$5)</f>
        <v>66770.399999999994</v>
      </c>
      <c r="F611" s="9">
        <f>IF(VALUE(RIGHT(ROUND(E611,0),1))=VALUE(0),ROUND(E611,0),IF(VALUE(RIGHT(ROUND(E611,0),1))&lt;=VALUE(5),FLOOR(E611,10),CEILING(E611,10)))</f>
        <v>66770</v>
      </c>
      <c r="G611" s="171">
        <v>55642</v>
      </c>
      <c r="H611" s="181">
        <f t="shared" si="0"/>
        <v>66770.399999999994</v>
      </c>
      <c r="I611" s="172">
        <f>F611/H611*100-100</f>
        <v>-5.9906785041619059E-4</v>
      </c>
      <c r="J611" s="183" t="e">
        <f>#REF!</f>
        <v>#REF!</v>
      </c>
      <c r="K611" s="183"/>
      <c r="L611" s="189">
        <f>'[4]01.12.2018г.'!N608</f>
        <v>6.0112000000000005</v>
      </c>
      <c r="M611" s="189">
        <f>'[4]01.12.2018г.'!O608</f>
        <v>7.2134400000000003</v>
      </c>
      <c r="N611" s="145">
        <f t="shared" si="2"/>
        <v>6.3117600000000005</v>
      </c>
      <c r="O611" s="145">
        <v>7.58</v>
      </c>
    </row>
    <row r="612" spans="1:15" ht="40.5" customHeight="1">
      <c r="A612" s="182" t="str">
        <f>ПР13на01.02.21г.!A721</f>
        <v>6.5.1.5.</v>
      </c>
      <c r="B612" s="182" t="str">
        <f>ПР13на01.02.21г.!B721</f>
        <v>исследования на аэробные и факультативно-анаэробные микроорганизмы в мокроте и промывных водах бронхов:</v>
      </c>
      <c r="C612" s="170"/>
      <c r="D612" s="171"/>
      <c r="E612" s="185"/>
      <c r="F612" s="9"/>
      <c r="G612" s="171"/>
      <c r="H612" s="181"/>
      <c r="I612" s="172"/>
      <c r="J612" s="183"/>
      <c r="K612" s="183"/>
      <c r="L612" s="189"/>
      <c r="M612" s="189"/>
      <c r="N612" s="145"/>
      <c r="O612" s="145"/>
    </row>
    <row r="613" spans="1:15" ht="27" customHeight="1">
      <c r="A613" s="182" t="str">
        <f>ПР13на01.02.21г.!A722</f>
        <v>6.5.1.5.1.</v>
      </c>
      <c r="B613" s="182" t="str">
        <f>ПР13на01.02.21г.!B722</f>
        <v>культуральное исследование при количестве ниже диагностических титров</v>
      </c>
      <c r="C613" s="170"/>
      <c r="D613" s="171"/>
      <c r="E613" s="171"/>
      <c r="F613" s="171"/>
      <c r="G613" s="171">
        <v>0</v>
      </c>
      <c r="H613" s="181">
        <f t="shared" si="0"/>
        <v>0</v>
      </c>
      <c r="I613" s="183"/>
      <c r="J613" s="183"/>
      <c r="K613" s="183"/>
      <c r="L613" s="189"/>
      <c r="M613" s="189"/>
      <c r="N613" s="145"/>
      <c r="O613" s="190">
        <f t="shared" si="1"/>
        <v>0</v>
      </c>
    </row>
    <row r="614" spans="1:15" ht="15.75" customHeight="1">
      <c r="A614" s="182"/>
      <c r="B614" s="182" t="str">
        <f>ПР13на01.02.21г.!B723</f>
        <v>единичное</v>
      </c>
      <c r="C614" s="170" t="s">
        <v>988</v>
      </c>
      <c r="D614" s="171">
        <f>F614/118*100</f>
        <v>78779.661016949147</v>
      </c>
      <c r="E614" s="185">
        <f>H614+(H614*$L$5)</f>
        <v>92961.599999999991</v>
      </c>
      <c r="F614" s="9">
        <f>IF(VALUE(RIGHT(ROUND(E614,0),1))=VALUE(0),ROUND(E614,0),IF(VALUE(RIGHT(ROUND(E614,0),1))&lt;=VALUE(5),FLOOR(E614,10),CEILING(E614,10)))</f>
        <v>92960</v>
      </c>
      <c r="G614" s="171">
        <v>77468</v>
      </c>
      <c r="H614" s="181">
        <f t="shared" si="0"/>
        <v>92961.599999999991</v>
      </c>
      <c r="I614" s="172">
        <f>F614/H614*100-100</f>
        <v>-1.7211407720907346E-3</v>
      </c>
      <c r="J614" s="183" t="e">
        <f>#REF!</f>
        <v>#REF!</v>
      </c>
      <c r="K614" s="183"/>
      <c r="L614" s="189">
        <f>'[4]01.12.2018г.'!N610</f>
        <v>8.3789388800000015</v>
      </c>
      <c r="M614" s="189">
        <f>'[4]01.12.2018г.'!O610</f>
        <v>10.06</v>
      </c>
      <c r="N614" s="145">
        <f t="shared" si="2"/>
        <v>8.7978858240000015</v>
      </c>
      <c r="O614" s="145">
        <f t="shared" si="1"/>
        <v>10.557462988800001</v>
      </c>
    </row>
    <row r="615" spans="1:15" ht="21" customHeight="1">
      <c r="A615" s="182"/>
      <c r="B615" s="182" t="str">
        <f>ПР13на01.02.21г.!B724</f>
        <v>каждое последующее</v>
      </c>
      <c r="C615" s="170" t="s">
        <v>988</v>
      </c>
      <c r="D615" s="171">
        <f>F615/118*100</f>
        <v>78779.661016949147</v>
      </c>
      <c r="E615" s="185">
        <f>H615+(H615*$L$5)</f>
        <v>92961.599999999991</v>
      </c>
      <c r="F615" s="9">
        <f>IF(VALUE(RIGHT(ROUND(E615,0),1))=VALUE(0),ROUND(E615,0),IF(VALUE(RIGHT(ROUND(E615,0),1))&lt;=VALUE(5),FLOOR(E615,10),CEILING(E615,10)))</f>
        <v>92960</v>
      </c>
      <c r="G615" s="171">
        <v>77468</v>
      </c>
      <c r="H615" s="181">
        <f t="shared" si="0"/>
        <v>92961.599999999991</v>
      </c>
      <c r="I615" s="172">
        <f>F615/H615*100-100</f>
        <v>-1.7211407720907346E-3</v>
      </c>
      <c r="J615" s="183" t="e">
        <f>#REF!</f>
        <v>#REF!</v>
      </c>
      <c r="K615" s="183"/>
      <c r="L615" s="189">
        <f>'[4]01.12.2018г.'!N611</f>
        <v>8.3789388800000015</v>
      </c>
      <c r="M615" s="189">
        <f>'[4]01.12.2018г.'!O611</f>
        <v>10.06</v>
      </c>
      <c r="N615" s="145">
        <f t="shared" si="2"/>
        <v>8.7978858240000015</v>
      </c>
      <c r="O615" s="145">
        <f t="shared" si="1"/>
        <v>10.557462988800001</v>
      </c>
    </row>
    <row r="616" spans="1:15" ht="27" hidden="1" customHeight="1">
      <c r="A616" s="182" t="s">
        <v>1406</v>
      </c>
      <c r="B616" s="180" t="s">
        <v>1407</v>
      </c>
      <c r="C616" s="170"/>
      <c r="D616" s="171">
        <f>F616/118*100</f>
        <v>55093.220338983054</v>
      </c>
      <c r="E616" s="171">
        <f>H616+(H616*$L$5)</f>
        <v>65012.399999999994</v>
      </c>
      <c r="F616" s="171">
        <f>IF(VALUE(RIGHT(ROUND(E616,0),1))=VALUE(0),ROUND(E616,0),IF(VALUE(RIGHT(ROUND(E616,0),1))&lt;=VALUE(5),FLOOR(E616,10),CEILING(E616,10)))</f>
        <v>65010</v>
      </c>
      <c r="G616" s="171">
        <v>54177</v>
      </c>
      <c r="H616" s="181">
        <f t="shared" si="0"/>
        <v>65012.399999999994</v>
      </c>
      <c r="I616" s="183"/>
      <c r="J616" s="183"/>
      <c r="K616" s="183"/>
      <c r="L616" s="189">
        <f>'[4]01.12.2018г.'!N612</f>
        <v>5.64</v>
      </c>
      <c r="M616" s="189">
        <f>'[4]01.12.2018г.'!O612</f>
        <v>6.7679999999999998</v>
      </c>
      <c r="N616" s="145">
        <f t="shared" si="2"/>
        <v>5.9219999999999997</v>
      </c>
      <c r="O616" s="145">
        <f t="shared" si="1"/>
        <v>7.1063999999999998</v>
      </c>
    </row>
    <row r="617" spans="1:15" ht="15" hidden="1" customHeight="1">
      <c r="A617" s="182"/>
      <c r="B617" s="180" t="s">
        <v>987</v>
      </c>
      <c r="C617" s="170" t="s">
        <v>988</v>
      </c>
      <c r="D617" s="171">
        <f>F617/118*100</f>
        <v>55093.220338983054</v>
      </c>
      <c r="E617" s="185">
        <f>H617+(H617*$L$5)</f>
        <v>65012.399999999994</v>
      </c>
      <c r="F617" s="9">
        <f>IF(VALUE(RIGHT(ROUND(E617,0),1))=VALUE(0),ROUND(E617,0),IF(VALUE(RIGHT(ROUND(E617,0),1))&lt;=VALUE(5),FLOOR(E617,10),CEILING(E617,10)))</f>
        <v>65010</v>
      </c>
      <c r="G617" s="171">
        <v>54177</v>
      </c>
      <c r="H617" s="181">
        <f t="shared" si="0"/>
        <v>65012.399999999994</v>
      </c>
      <c r="I617" s="172">
        <f>F617/H617*100-100</f>
        <v>-3.6916034479475002E-3</v>
      </c>
      <c r="J617" s="183" t="e">
        <f>#REF!</f>
        <v>#REF!</v>
      </c>
      <c r="K617" s="183"/>
      <c r="L617" s="189">
        <f>'[4]01.12.2018г.'!N613</f>
        <v>5.64</v>
      </c>
      <c r="M617" s="189">
        <f>'[4]01.12.2018г.'!O613</f>
        <v>6.7679999999999998</v>
      </c>
      <c r="N617" s="145">
        <f t="shared" si="2"/>
        <v>5.9219999999999997</v>
      </c>
      <c r="O617" s="145">
        <f t="shared" si="1"/>
        <v>7.1063999999999998</v>
      </c>
    </row>
    <row r="618" spans="1:15" ht="0.75" hidden="1" customHeight="1">
      <c r="A618" s="182"/>
      <c r="B618" s="180" t="s">
        <v>989</v>
      </c>
      <c r="C618" s="170" t="s">
        <v>988</v>
      </c>
      <c r="D618" s="171">
        <f>F618/118*100</f>
        <v>0</v>
      </c>
      <c r="E618" s="185">
        <f>H618+(H618*$L$5)</f>
        <v>0</v>
      </c>
      <c r="F618" s="9">
        <f>IF(VALUE(RIGHT(ROUND(E618,0),1))=VALUE(0),ROUND(E618,0),IF(VALUE(RIGHT(ROUND(E618,0),1))&lt;=VALUE(5),FLOOR(E618,10),CEILING(E618,10)))</f>
        <v>0</v>
      </c>
      <c r="G618" s="171">
        <f>'[4]июль 2015'!G614*1.2</f>
        <v>0</v>
      </c>
      <c r="H618" s="181">
        <f t="shared" si="0"/>
        <v>0</v>
      </c>
      <c r="I618" s="172" t="e">
        <f>F618/H618*100-100</f>
        <v>#DIV/0!</v>
      </c>
      <c r="J618" s="183" t="e">
        <f>#REF!</f>
        <v>#REF!</v>
      </c>
      <c r="K618" s="183"/>
      <c r="L618" s="189">
        <f>'[4]01.12.2018г.'!N614</f>
        <v>0</v>
      </c>
      <c r="M618" s="189">
        <f>'[4]01.12.2018г.'!O614</f>
        <v>0</v>
      </c>
      <c r="N618" s="145">
        <f t="shared" si="2"/>
        <v>0</v>
      </c>
      <c r="O618" s="145">
        <f t="shared" si="1"/>
        <v>0</v>
      </c>
    </row>
    <row r="619" spans="1:15" ht="24.75" hidden="1" customHeight="1">
      <c r="A619" s="182" t="s">
        <v>1408</v>
      </c>
      <c r="B619" s="180" t="s">
        <v>1409</v>
      </c>
      <c r="C619" s="170"/>
      <c r="D619" s="171"/>
      <c r="E619" s="171"/>
      <c r="F619" s="171"/>
      <c r="G619" s="171"/>
      <c r="H619" s="181"/>
      <c r="I619" s="183"/>
      <c r="J619" s="183"/>
      <c r="K619" s="183"/>
      <c r="L619" s="189">
        <f>'[4]01.12.2018г.'!N615</f>
        <v>0</v>
      </c>
      <c r="M619" s="189">
        <f>'[4]01.12.2018г.'!O615</f>
        <v>0</v>
      </c>
      <c r="N619" s="145">
        <f t="shared" si="2"/>
        <v>0</v>
      </c>
      <c r="O619" s="145">
        <f t="shared" si="1"/>
        <v>0</v>
      </c>
    </row>
    <row r="620" spans="1:15" ht="17.25" hidden="1" customHeight="1">
      <c r="A620" s="182"/>
      <c r="B620" s="180" t="s">
        <v>987</v>
      </c>
      <c r="C620" s="170" t="s">
        <v>988</v>
      </c>
      <c r="D620" s="171">
        <f>F620/118*100</f>
        <v>136500</v>
      </c>
      <c r="E620" s="185">
        <f>H620+(H620*$L$5)</f>
        <v>161067.6</v>
      </c>
      <c r="F620" s="9">
        <f>IF(VALUE(RIGHT(ROUND(E620,0),1))=VALUE(0),ROUND(E620,0),IF(VALUE(RIGHT(ROUND(E620,0),1))&lt;=VALUE(5),FLOOR(E620,10),CEILING(E620,10)))</f>
        <v>161070</v>
      </c>
      <c r="G620" s="171">
        <v>134223</v>
      </c>
      <c r="H620" s="181">
        <f t="shared" si="0"/>
        <v>161067.6</v>
      </c>
      <c r="I620" s="172">
        <f>F620/H620*100-100</f>
        <v>1.490057590714855E-3</v>
      </c>
      <c r="J620" s="183" t="e">
        <f>#REF!</f>
        <v>#REF!</v>
      </c>
      <c r="K620" s="183"/>
      <c r="L620" s="189">
        <f>'[4]01.12.2018г.'!N616</f>
        <v>14.51755968</v>
      </c>
      <c r="M620" s="189">
        <f>'[4]01.12.2018г.'!O616</f>
        <v>17.421071615999999</v>
      </c>
      <c r="N620" s="145">
        <f t="shared" si="2"/>
        <v>15.243437664</v>
      </c>
      <c r="O620" s="145">
        <f t="shared" si="1"/>
        <v>18.292125196800001</v>
      </c>
    </row>
    <row r="621" spans="1:15" ht="14.25" hidden="1" customHeight="1">
      <c r="A621" s="182"/>
      <c r="B621" s="180" t="s">
        <v>989</v>
      </c>
      <c r="C621" s="170" t="s">
        <v>988</v>
      </c>
      <c r="D621" s="171">
        <f>F621/118*100</f>
        <v>136500</v>
      </c>
      <c r="E621" s="185">
        <f>H621+(H621*$L$5)</f>
        <v>161067.6</v>
      </c>
      <c r="F621" s="9">
        <f>IF(VALUE(RIGHT(ROUND(E621,0),1))=VALUE(0),ROUND(E621,0),IF(VALUE(RIGHT(ROUND(E621,0),1))&lt;=VALUE(5),FLOOR(E621,10),CEILING(E621,10)))</f>
        <v>161070</v>
      </c>
      <c r="G621" s="171">
        <v>134223</v>
      </c>
      <c r="H621" s="181">
        <f t="shared" si="0"/>
        <v>161067.6</v>
      </c>
      <c r="I621" s="172">
        <f>F621/H621*100-100</f>
        <v>1.490057590714855E-3</v>
      </c>
      <c r="J621" s="183" t="e">
        <f>#REF!</f>
        <v>#REF!</v>
      </c>
      <c r="K621" s="183"/>
      <c r="L621" s="189">
        <f>'[4]01.12.2018г.'!N617</f>
        <v>14.51755968</v>
      </c>
      <c r="M621" s="189">
        <f>'[4]01.12.2018г.'!O617</f>
        <v>17.421071615999999</v>
      </c>
      <c r="N621" s="145">
        <f t="shared" si="2"/>
        <v>15.243437664</v>
      </c>
      <c r="O621" s="145">
        <f t="shared" si="1"/>
        <v>18.292125196800001</v>
      </c>
    </row>
    <row r="622" spans="1:15" ht="25.5" hidden="1" customHeight="1">
      <c r="A622" s="182" t="s">
        <v>1410</v>
      </c>
      <c r="B622" s="180" t="s">
        <v>1411</v>
      </c>
      <c r="C622" s="170"/>
      <c r="D622" s="171"/>
      <c r="E622" s="185"/>
      <c r="F622" s="9"/>
      <c r="G622" s="171"/>
      <c r="H622" s="181"/>
      <c r="I622" s="172"/>
      <c r="J622" s="183"/>
      <c r="K622" s="183"/>
      <c r="L622" s="189">
        <f>'[4]01.12.2018г.'!N618</f>
        <v>0</v>
      </c>
      <c r="M622" s="189">
        <f>'[4]01.12.2018г.'!O618</f>
        <v>0</v>
      </c>
      <c r="N622" s="145">
        <f t="shared" si="2"/>
        <v>0</v>
      </c>
      <c r="O622" s="145">
        <f t="shared" si="1"/>
        <v>0</v>
      </c>
    </row>
    <row r="623" spans="1:15" ht="14.25" hidden="1" customHeight="1">
      <c r="A623" s="182"/>
      <c r="B623" s="180" t="s">
        <v>1412</v>
      </c>
      <c r="C623" s="170" t="s">
        <v>988</v>
      </c>
      <c r="D623" s="171"/>
      <c r="E623" s="185"/>
      <c r="F623" s="9"/>
      <c r="G623" s="171">
        <v>124839</v>
      </c>
      <c r="H623" s="181">
        <f t="shared" si="0"/>
        <v>149806.79999999999</v>
      </c>
      <c r="I623" s="172"/>
      <c r="J623" s="183"/>
      <c r="K623" s="183"/>
      <c r="L623" s="189">
        <f>'[4]01.12.2018г.'!N619</f>
        <v>13.502586240000001</v>
      </c>
      <c r="M623" s="189">
        <f>'[4]01.12.2018г.'!O619</f>
        <v>16.203103488</v>
      </c>
      <c r="N623" s="145">
        <f t="shared" si="2"/>
        <v>14.177715552000002</v>
      </c>
      <c r="O623" s="145">
        <f t="shared" si="1"/>
        <v>17.013258662400002</v>
      </c>
    </row>
    <row r="624" spans="1:15" ht="14.25" hidden="1" customHeight="1">
      <c r="A624" s="182"/>
      <c r="B624" s="180" t="s">
        <v>1413</v>
      </c>
      <c r="C624" s="170" t="s">
        <v>988</v>
      </c>
      <c r="D624" s="171"/>
      <c r="E624" s="185"/>
      <c r="F624" s="9"/>
      <c r="G624" s="171">
        <v>124840</v>
      </c>
      <c r="H624" s="181">
        <f t="shared" si="0"/>
        <v>149808</v>
      </c>
      <c r="I624" s="172"/>
      <c r="J624" s="183"/>
      <c r="K624" s="183"/>
      <c r="L624" s="189">
        <f>'[4]01.12.2018г.'!N620</f>
        <v>13.502694400000001</v>
      </c>
      <c r="M624" s="189">
        <f>'[4]01.12.2018г.'!O620</f>
        <v>16.203233279999999</v>
      </c>
      <c r="N624" s="145">
        <f t="shared" si="2"/>
        <v>14.177829120000002</v>
      </c>
      <c r="O624" s="145">
        <f t="shared" si="1"/>
        <v>17.013394944000002</v>
      </c>
    </row>
    <row r="625" spans="1:15" ht="38.25" customHeight="1">
      <c r="A625" s="182" t="str">
        <f>ПР13на01.02.21г.!A733</f>
        <v>6.5.1.6.</v>
      </c>
      <c r="B625" s="182" t="str">
        <f>ПР13на01.02.21г.!B733</f>
        <v>исследования на аэробные и факультативно-анаэробные микроорганизмы в моче (полуколичественный метод):</v>
      </c>
      <c r="C625" s="170"/>
      <c r="D625" s="171"/>
      <c r="E625" s="185"/>
      <c r="F625" s="9"/>
      <c r="G625" s="171"/>
      <c r="H625" s="181"/>
      <c r="I625" s="172"/>
      <c r="J625" s="183"/>
      <c r="K625" s="183"/>
      <c r="L625" s="189"/>
      <c r="M625" s="189"/>
      <c r="N625" s="145"/>
      <c r="O625" s="145"/>
    </row>
    <row r="626" spans="1:15" ht="24.75" customHeight="1">
      <c r="A626" s="182" t="str">
        <f>ПР13на01.02.21г.!A734</f>
        <v>6.5.1.6.1.</v>
      </c>
      <c r="B626" s="182" t="str">
        <f>ПР13на01.02.21г.!B734</f>
        <v>культуральное исследование при отсутствии микроорганизмов или их количестве ниже диагностических титров</v>
      </c>
      <c r="C626" s="170"/>
      <c r="D626" s="171"/>
      <c r="E626" s="171"/>
      <c r="F626" s="171"/>
      <c r="G626" s="171">
        <v>0</v>
      </c>
      <c r="H626" s="181">
        <f t="shared" si="0"/>
        <v>0</v>
      </c>
      <c r="I626" s="183"/>
      <c r="J626" s="183"/>
      <c r="K626" s="183"/>
      <c r="L626" s="189"/>
      <c r="M626" s="189"/>
      <c r="N626" s="145"/>
      <c r="O626" s="145"/>
    </row>
    <row r="627" spans="1:15" ht="12" hidden="1" customHeight="1">
      <c r="A627" s="182">
        <f>ПР13на01.02.21г.!A735</f>
        <v>0</v>
      </c>
      <c r="B627" s="182" t="str">
        <f>ПР13на01.02.21г.!B735</f>
        <v>единичное</v>
      </c>
      <c r="C627" s="170" t="s">
        <v>988</v>
      </c>
      <c r="D627" s="171">
        <f>F627/118*100</f>
        <v>0</v>
      </c>
      <c r="E627" s="185">
        <f>H627+(H627*$L$5)</f>
        <v>0</v>
      </c>
      <c r="F627" s="9">
        <f>IF(VALUE(RIGHT(ROUND(E627,0),1))=VALUE(0),ROUND(E627,0),IF(VALUE(RIGHT(ROUND(E627,0),1))&lt;=VALUE(5),FLOOR(E627,10),CEILING(E627,10)))</f>
        <v>0</v>
      </c>
      <c r="G627" s="171">
        <f>'[4]июль 2015'!G619*1.2</f>
        <v>0</v>
      </c>
      <c r="H627" s="181">
        <f t="shared" si="0"/>
        <v>0</v>
      </c>
      <c r="I627" s="172" t="e">
        <f>F627/H627*100-100</f>
        <v>#DIV/0!</v>
      </c>
      <c r="J627" s="183" t="e">
        <f>#REF!</f>
        <v>#REF!</v>
      </c>
      <c r="K627" s="183"/>
      <c r="L627" s="189">
        <f>'[4]01.12.2018г.'!N622</f>
        <v>0</v>
      </c>
      <c r="M627" s="189">
        <f>'[4]01.12.2018г.'!O622</f>
        <v>0</v>
      </c>
      <c r="N627" s="145">
        <f t="shared" si="2"/>
        <v>0</v>
      </c>
      <c r="O627" s="145">
        <f t="shared" si="1"/>
        <v>0</v>
      </c>
    </row>
    <row r="628" spans="1:15" ht="15" hidden="1" customHeight="1">
      <c r="A628" s="182">
        <f>ПР13на01.02.21г.!A736</f>
        <v>0</v>
      </c>
      <c r="B628" s="182" t="str">
        <f>ПР13на01.02.21г.!B736</f>
        <v>каждое последующее</v>
      </c>
      <c r="C628" s="170" t="s">
        <v>988</v>
      </c>
      <c r="D628" s="171">
        <f>F628/118*100</f>
        <v>0</v>
      </c>
      <c r="E628" s="185">
        <f>H628+(H628*$L$5)</f>
        <v>0</v>
      </c>
      <c r="F628" s="9">
        <f>IF(VALUE(RIGHT(ROUND(E628,0),1))=VALUE(0),ROUND(E628,0),IF(VALUE(RIGHT(ROUND(E628,0),1))&lt;=VALUE(5),FLOOR(E628,10),CEILING(E628,10)))</f>
        <v>0</v>
      </c>
      <c r="G628" s="171">
        <f>'[4]июль 2015'!G620*1.2</f>
        <v>0</v>
      </c>
      <c r="H628" s="181">
        <f t="shared" si="0"/>
        <v>0</v>
      </c>
      <c r="I628" s="172" t="e">
        <f>F628/H628*100-100</f>
        <v>#DIV/0!</v>
      </c>
      <c r="J628" s="183" t="e">
        <f>#REF!</f>
        <v>#REF!</v>
      </c>
      <c r="K628" s="183"/>
      <c r="L628" s="189">
        <f>'[4]01.12.2018г.'!N623</f>
        <v>0</v>
      </c>
      <c r="M628" s="189">
        <f>'[4]01.12.2018г.'!O623</f>
        <v>0</v>
      </c>
      <c r="N628" s="145">
        <f t="shared" si="2"/>
        <v>0</v>
      </c>
      <c r="O628" s="145">
        <f t="shared" si="1"/>
        <v>0</v>
      </c>
    </row>
    <row r="629" spans="1:15" ht="23.25" hidden="1" customHeight="1">
      <c r="A629" s="182" t="str">
        <f>ПР13на01.02.21г.!A737</f>
        <v>6.5.1.6.2.</v>
      </c>
      <c r="B629" s="182" t="str">
        <f>ПР13на01.02.21г.!B737</f>
        <v>при выделении микроорганизмов с изучением морфологических свойств</v>
      </c>
      <c r="C629" s="170"/>
      <c r="D629" s="171"/>
      <c r="E629" s="171"/>
      <c r="F629" s="171"/>
      <c r="G629" s="171">
        <f>'[4]июль 2015'!G621*1.2</f>
        <v>0</v>
      </c>
      <c r="H629" s="181">
        <f t="shared" si="0"/>
        <v>0</v>
      </c>
      <c r="I629" s="183"/>
      <c r="J629" s="183"/>
      <c r="K629" s="183"/>
      <c r="L629" s="189">
        <f>'[4]01.12.2018г.'!N624</f>
        <v>0</v>
      </c>
      <c r="M629" s="189">
        <f>'[4]01.12.2018г.'!O624</f>
        <v>0</v>
      </c>
      <c r="N629" s="145">
        <f t="shared" si="2"/>
        <v>0</v>
      </c>
      <c r="O629" s="145">
        <f t="shared" si="1"/>
        <v>0</v>
      </c>
    </row>
    <row r="630" spans="1:15" ht="15" customHeight="1">
      <c r="A630" s="182"/>
      <c r="B630" s="182" t="str">
        <f>ПР13на01.02.21г.!B738</f>
        <v>единичное</v>
      </c>
      <c r="C630" s="170" t="s">
        <v>988</v>
      </c>
      <c r="D630" s="171">
        <f>F630/118*100</f>
        <v>165567.79661016949</v>
      </c>
      <c r="E630" s="185">
        <f>H630+(H630*$L$5)</f>
        <v>195374.4</v>
      </c>
      <c r="F630" s="9">
        <f>IF(VALUE(RIGHT(ROUND(E630,0),1))=VALUE(0),ROUND(E630,0),IF(VALUE(RIGHT(ROUND(E630,0),1))&lt;=VALUE(5),FLOOR(E630,10),CEILING(E630,10)))</f>
        <v>195370</v>
      </c>
      <c r="G630" s="171">
        <v>162812</v>
      </c>
      <c r="H630" s="181">
        <f t="shared" si="0"/>
        <v>195374.4</v>
      </c>
      <c r="I630" s="172">
        <f>F630/H630*100-100</f>
        <v>-2.2520862508059736E-3</v>
      </c>
      <c r="J630" s="183" t="e">
        <f>#REF!</f>
        <v>#REF!</v>
      </c>
      <c r="K630" s="183"/>
      <c r="L630" s="189">
        <f>'[4]01.12.2018г.'!N625</f>
        <v>17.609745919999998</v>
      </c>
      <c r="M630" s="189">
        <f>'[4]01.12.2018г.'!O625</f>
        <v>21.131695103999999</v>
      </c>
      <c r="N630" s="145">
        <f t="shared" si="2"/>
        <v>18.490233216</v>
      </c>
      <c r="O630" s="145">
        <f t="shared" si="1"/>
        <v>22.188279859199998</v>
      </c>
    </row>
    <row r="631" spans="1:15" ht="14.25" customHeight="1">
      <c r="A631" s="182"/>
      <c r="B631" s="182" t="str">
        <f>ПР13на01.02.21г.!B739</f>
        <v>каждое последующее</v>
      </c>
      <c r="C631" s="170" t="s">
        <v>988</v>
      </c>
      <c r="D631" s="171">
        <f>F631/118*100</f>
        <v>170161.01694915254</v>
      </c>
      <c r="E631" s="185">
        <f>H631+(H631*$L$5)</f>
        <v>200790</v>
      </c>
      <c r="F631" s="9">
        <f>IF(VALUE(RIGHT(ROUND(E631,0),1))=VALUE(0),ROUND(E631,0),IF(VALUE(RIGHT(ROUND(E631,0),1))&lt;=VALUE(5),FLOOR(E631,10),CEILING(E631,10)))</f>
        <v>200790</v>
      </c>
      <c r="G631" s="171">
        <v>167325</v>
      </c>
      <c r="H631" s="181">
        <f t="shared" si="0"/>
        <v>200790</v>
      </c>
      <c r="I631" s="172">
        <f>F631/H631*100-100</f>
        <v>0</v>
      </c>
      <c r="J631" s="183" t="e">
        <f>#REF!</f>
        <v>#REF!</v>
      </c>
      <c r="K631" s="183"/>
      <c r="L631" s="189">
        <f>'[4]01.12.2018г.'!N626</f>
        <v>18.097872000000002</v>
      </c>
      <c r="M631" s="189">
        <f>'[4]01.12.2018г.'!O626</f>
        <v>21.717446400000004</v>
      </c>
      <c r="N631" s="145">
        <v>19.010000000000002</v>
      </c>
      <c r="O631" s="145">
        <v>22.82</v>
      </c>
    </row>
    <row r="632" spans="1:15" ht="26.25" hidden="1" customHeight="1">
      <c r="A632" s="182" t="s">
        <v>1414</v>
      </c>
      <c r="B632" s="180" t="s">
        <v>1415</v>
      </c>
      <c r="C632" s="170"/>
      <c r="D632" s="171"/>
      <c r="E632" s="171"/>
      <c r="F632" s="171"/>
      <c r="G632" s="171">
        <v>0</v>
      </c>
      <c r="H632" s="181">
        <f t="shared" si="0"/>
        <v>0</v>
      </c>
      <c r="I632" s="183"/>
      <c r="J632" s="183"/>
      <c r="K632" s="183"/>
      <c r="L632" s="189"/>
      <c r="M632" s="189"/>
      <c r="N632" s="145"/>
      <c r="O632" s="190">
        <f t="shared" si="1"/>
        <v>0</v>
      </c>
    </row>
    <row r="633" spans="1:15" ht="15" hidden="1" customHeight="1">
      <c r="A633" s="182"/>
      <c r="B633" s="180" t="s">
        <v>987</v>
      </c>
      <c r="C633" s="170" t="s">
        <v>988</v>
      </c>
      <c r="D633" s="171">
        <f>F633/118*100</f>
        <v>48271.186440677971</v>
      </c>
      <c r="E633" s="185">
        <f>H633+(H633*$L$5)</f>
        <v>56961.599999999999</v>
      </c>
      <c r="F633" s="9">
        <f>IF(VALUE(RIGHT(ROUND(E633,0),1))=VALUE(0),ROUND(E633,0),IF(VALUE(RIGHT(ROUND(E633,0),1))&lt;=VALUE(5),FLOOR(E633,10),CEILING(E633,10)))</f>
        <v>56960</v>
      </c>
      <c r="G633" s="171">
        <v>47468</v>
      </c>
      <c r="H633" s="181">
        <f t="shared" si="0"/>
        <v>56961.599999999999</v>
      </c>
      <c r="I633" s="172">
        <f>F633/H633*100-100</f>
        <v>-2.8089098620824871E-3</v>
      </c>
      <c r="J633" s="183" t="e">
        <f>#REF!</f>
        <v>#REF!</v>
      </c>
      <c r="K633" s="183"/>
      <c r="L633" s="189">
        <f>'[4]01.12.2018г.'!N628</f>
        <v>5.14</v>
      </c>
      <c r="M633" s="189">
        <f>'[4]01.12.2018г.'!O628</f>
        <v>6.1679999999999993</v>
      </c>
      <c r="N633" s="145">
        <f t="shared" si="2"/>
        <v>5.3970000000000002</v>
      </c>
      <c r="O633" s="145">
        <f t="shared" si="1"/>
        <v>6.4763999999999999</v>
      </c>
    </row>
    <row r="634" spans="1:15" ht="15" hidden="1" customHeight="1">
      <c r="A634" s="182"/>
      <c r="B634" s="180" t="s">
        <v>989</v>
      </c>
      <c r="C634" s="170" t="s">
        <v>988</v>
      </c>
      <c r="D634" s="171">
        <f>F634/118*100</f>
        <v>24135.593220338986</v>
      </c>
      <c r="E634" s="185">
        <f>H634+(H634*$L$5)</f>
        <v>28480.799999999999</v>
      </c>
      <c r="F634" s="9">
        <f>IF(VALUE(RIGHT(ROUND(E634,0),1))=VALUE(0),ROUND(E634,0),IF(VALUE(RIGHT(ROUND(E634,0),1))&lt;=VALUE(5),FLOOR(E634,10),CEILING(E634,10)))</f>
        <v>28480</v>
      </c>
      <c r="G634" s="171">
        <v>23734</v>
      </c>
      <c r="H634" s="181">
        <f t="shared" si="0"/>
        <v>28480.799999999999</v>
      </c>
      <c r="I634" s="172">
        <f>F634/H634*100-100</f>
        <v>-2.8089098620824871E-3</v>
      </c>
      <c r="J634" s="183" t="e">
        <f>#REF!</f>
        <v>#REF!</v>
      </c>
      <c r="K634" s="183"/>
      <c r="L634" s="189">
        <f>'[4]01.12.2018г.'!N629</f>
        <v>2.5584000000000002</v>
      </c>
      <c r="M634" s="189">
        <f>'[4]01.12.2018г.'!O629</f>
        <v>3.0700800000000004</v>
      </c>
      <c r="N634" s="145">
        <f t="shared" si="2"/>
        <v>2.6863200000000003</v>
      </c>
      <c r="O634" s="145">
        <v>3.23</v>
      </c>
    </row>
    <row r="635" spans="1:15" ht="0.75" customHeight="1">
      <c r="A635" s="182" t="s">
        <v>1416</v>
      </c>
      <c r="B635" s="180" t="s">
        <v>1417</v>
      </c>
      <c r="C635" s="170"/>
      <c r="D635" s="171"/>
      <c r="E635" s="171"/>
      <c r="F635" s="171"/>
      <c r="G635" s="171">
        <f>'[4]июль 2015'!G627*1.2</f>
        <v>0</v>
      </c>
      <c r="H635" s="181">
        <f t="shared" si="0"/>
        <v>0</v>
      </c>
      <c r="I635" s="183"/>
      <c r="J635" s="183"/>
      <c r="K635" s="183"/>
      <c r="L635" s="189">
        <f>'[4]01.12.2018г.'!N630</f>
        <v>0</v>
      </c>
      <c r="M635" s="189">
        <f>'[4]01.12.2018г.'!O630</f>
        <v>0</v>
      </c>
      <c r="N635" s="145">
        <f t="shared" si="2"/>
        <v>0</v>
      </c>
      <c r="O635" s="145">
        <f t="shared" si="1"/>
        <v>0</v>
      </c>
    </row>
    <row r="636" spans="1:15" ht="15" hidden="1" customHeight="1">
      <c r="A636" s="182"/>
      <c r="B636" s="180" t="s">
        <v>987</v>
      </c>
      <c r="C636" s="170" t="s">
        <v>988</v>
      </c>
      <c r="D636" s="171">
        <f>F636/118*100</f>
        <v>0</v>
      </c>
      <c r="E636" s="185">
        <f>H636+(H636*$L$5)</f>
        <v>0</v>
      </c>
      <c r="F636" s="9">
        <f>IF(VALUE(RIGHT(ROUND(E636,0),1))=VALUE(0),ROUND(E636,0),IF(VALUE(RIGHT(ROUND(E636,0),1))&lt;=VALUE(5),FLOOR(E636,10),CEILING(E636,10)))</f>
        <v>0</v>
      </c>
      <c r="G636" s="171">
        <f>'[4]июль 2015'!G628*1.2</f>
        <v>0</v>
      </c>
      <c r="H636" s="181">
        <f t="shared" si="0"/>
        <v>0</v>
      </c>
      <c r="I636" s="172" t="e">
        <f>F636/H636*100-100</f>
        <v>#DIV/0!</v>
      </c>
      <c r="J636" s="183" t="e">
        <f>#REF!</f>
        <v>#REF!</v>
      </c>
      <c r="K636" s="183"/>
      <c r="L636" s="189">
        <f>'[4]01.12.2018г.'!N631</f>
        <v>0</v>
      </c>
      <c r="M636" s="189">
        <f>'[4]01.12.2018г.'!O631</f>
        <v>0</v>
      </c>
      <c r="N636" s="145">
        <f t="shared" si="2"/>
        <v>0</v>
      </c>
      <c r="O636" s="145">
        <f t="shared" si="1"/>
        <v>0</v>
      </c>
    </row>
    <row r="637" spans="1:15" ht="15" hidden="1" customHeight="1">
      <c r="A637" s="182"/>
      <c r="B637" s="180" t="s">
        <v>989</v>
      </c>
      <c r="C637" s="170" t="s">
        <v>988</v>
      </c>
      <c r="D637" s="171">
        <f>F637/118*100</f>
        <v>0</v>
      </c>
      <c r="E637" s="185">
        <f>H637+(H637*$L$5)</f>
        <v>0</v>
      </c>
      <c r="F637" s="9">
        <f>IF(VALUE(RIGHT(ROUND(E637,0),1))=VALUE(0),ROUND(E637,0),IF(VALUE(RIGHT(ROUND(E637,0),1))&lt;=VALUE(5),FLOOR(E637,10),CEILING(E637,10)))</f>
        <v>0</v>
      </c>
      <c r="G637" s="171">
        <f>'[4]июль 2015'!G629*1.2</f>
        <v>0</v>
      </c>
      <c r="H637" s="181">
        <f t="shared" si="0"/>
        <v>0</v>
      </c>
      <c r="I637" s="172" t="e">
        <f>F637/H637*100-100</f>
        <v>#DIV/0!</v>
      </c>
      <c r="J637" s="183" t="e">
        <f>#REF!</f>
        <v>#REF!</v>
      </c>
      <c r="K637" s="183"/>
      <c r="L637" s="189">
        <f>'[4]01.12.2018г.'!N632</f>
        <v>0</v>
      </c>
      <c r="M637" s="189">
        <f>'[4]01.12.2018г.'!O632</f>
        <v>0</v>
      </c>
      <c r="N637" s="145">
        <f t="shared" si="2"/>
        <v>0</v>
      </c>
      <c r="O637" s="145">
        <f t="shared" si="1"/>
        <v>0</v>
      </c>
    </row>
    <row r="638" spans="1:15" ht="0.75" hidden="1" customHeight="1">
      <c r="A638" s="182" t="s">
        <v>1418</v>
      </c>
      <c r="B638" s="180" t="s">
        <v>1419</v>
      </c>
      <c r="C638" s="170"/>
      <c r="D638" s="171"/>
      <c r="E638" s="171"/>
      <c r="F638" s="171"/>
      <c r="G638" s="171">
        <f>'[4]июль 2015'!G630*1.2</f>
        <v>0</v>
      </c>
      <c r="H638" s="181">
        <f t="shared" si="0"/>
        <v>0</v>
      </c>
      <c r="I638" s="183"/>
      <c r="J638" s="183"/>
      <c r="K638" s="183"/>
      <c r="L638" s="189">
        <f>'[4]01.12.2018г.'!N633</f>
        <v>0</v>
      </c>
      <c r="M638" s="189">
        <f>'[4]01.12.2018г.'!O633</f>
        <v>0</v>
      </c>
      <c r="N638" s="145">
        <f t="shared" si="2"/>
        <v>0</v>
      </c>
      <c r="O638" s="145">
        <f t="shared" si="1"/>
        <v>0</v>
      </c>
    </row>
    <row r="639" spans="1:15" ht="15" hidden="1" customHeight="1">
      <c r="A639" s="182"/>
      <c r="B639" s="180" t="s">
        <v>987</v>
      </c>
      <c r="C639" s="170" t="s">
        <v>988</v>
      </c>
      <c r="D639" s="171">
        <f>F639/118*100</f>
        <v>0</v>
      </c>
      <c r="E639" s="185">
        <f>H639+(H639*$L$5)</f>
        <v>0</v>
      </c>
      <c r="F639" s="9">
        <f>IF(VALUE(RIGHT(ROUND(E639,0),1))=VALUE(0),ROUND(E639,0),IF(VALUE(RIGHT(ROUND(E639,0),1))&lt;=VALUE(5),FLOOR(E639,10),CEILING(E639,10)))</f>
        <v>0</v>
      </c>
      <c r="G639" s="171">
        <f>'[4]июль 2015'!G631*1.2</f>
        <v>0</v>
      </c>
      <c r="H639" s="181">
        <f t="shared" si="0"/>
        <v>0</v>
      </c>
      <c r="I639" s="172" t="e">
        <f>F639/H639*100-100</f>
        <v>#DIV/0!</v>
      </c>
      <c r="J639" s="183" t="e">
        <f>#REF!</f>
        <v>#REF!</v>
      </c>
      <c r="K639" s="183"/>
      <c r="L639" s="189">
        <f>'[4]01.12.2018г.'!N634</f>
        <v>0</v>
      </c>
      <c r="M639" s="189">
        <f>'[4]01.12.2018г.'!O634</f>
        <v>0</v>
      </c>
      <c r="N639" s="145">
        <f t="shared" si="2"/>
        <v>0</v>
      </c>
      <c r="O639" s="145">
        <f t="shared" si="1"/>
        <v>0</v>
      </c>
    </row>
    <row r="640" spans="1:15" ht="15" hidden="1" customHeight="1">
      <c r="A640" s="182"/>
      <c r="B640" s="180" t="s">
        <v>989</v>
      </c>
      <c r="C640" s="170" t="s">
        <v>988</v>
      </c>
      <c r="D640" s="171">
        <f>F640/118*100</f>
        <v>0</v>
      </c>
      <c r="E640" s="185">
        <f>H640+(H640*$L$5)</f>
        <v>0</v>
      </c>
      <c r="F640" s="9">
        <f>IF(VALUE(RIGHT(ROUND(E640,0),1))=VALUE(0),ROUND(E640,0),IF(VALUE(RIGHT(ROUND(E640,0),1))&lt;=VALUE(5),FLOOR(E640,10),CEILING(E640,10)))</f>
        <v>0</v>
      </c>
      <c r="G640" s="171">
        <f>'[4]июль 2015'!G632*1.2</f>
        <v>0</v>
      </c>
      <c r="H640" s="181">
        <f t="shared" si="0"/>
        <v>0</v>
      </c>
      <c r="I640" s="172" t="e">
        <f>F640/H640*100-100</f>
        <v>#DIV/0!</v>
      </c>
      <c r="J640" s="183" t="e">
        <f>#REF!</f>
        <v>#REF!</v>
      </c>
      <c r="K640" s="183"/>
      <c r="L640" s="189">
        <f>'[4]01.12.2018г.'!N635</f>
        <v>0</v>
      </c>
      <c r="M640" s="189">
        <f>'[4]01.12.2018г.'!O635</f>
        <v>0</v>
      </c>
      <c r="N640" s="145">
        <f t="shared" si="2"/>
        <v>0</v>
      </c>
      <c r="O640" s="145">
        <f t="shared" si="1"/>
        <v>0</v>
      </c>
    </row>
    <row r="641" spans="1:15" ht="21.75" hidden="1" customHeight="1">
      <c r="A641" s="182" t="s">
        <v>1420</v>
      </c>
      <c r="B641" s="180" t="s">
        <v>1421</v>
      </c>
      <c r="C641" s="170"/>
      <c r="D641" s="171"/>
      <c r="E641" s="171"/>
      <c r="F641" s="171"/>
      <c r="G641" s="171">
        <f>'[4]июль 2015'!G633*1.2</f>
        <v>0</v>
      </c>
      <c r="H641" s="181">
        <f t="shared" si="0"/>
        <v>0</v>
      </c>
      <c r="I641" s="183"/>
      <c r="J641" s="183"/>
      <c r="K641" s="183"/>
      <c r="L641" s="189">
        <f>'[4]01.12.2018г.'!N636</f>
        <v>0</v>
      </c>
      <c r="M641" s="189">
        <f>'[4]01.12.2018г.'!O636</f>
        <v>0</v>
      </c>
      <c r="N641" s="145">
        <f t="shared" si="2"/>
        <v>0</v>
      </c>
      <c r="O641" s="145">
        <f t="shared" si="1"/>
        <v>0</v>
      </c>
    </row>
    <row r="642" spans="1:15" ht="15" hidden="1" customHeight="1">
      <c r="A642" s="182"/>
      <c r="B642" s="180" t="s">
        <v>987</v>
      </c>
      <c r="C642" s="170" t="s">
        <v>988</v>
      </c>
      <c r="D642" s="171">
        <f>F642/118*100</f>
        <v>0</v>
      </c>
      <c r="E642" s="185">
        <f>H642+(H642*$L$5)</f>
        <v>0</v>
      </c>
      <c r="F642" s="9">
        <f>IF(VALUE(RIGHT(ROUND(E642,0),1))=VALUE(0),ROUND(E642,0),IF(VALUE(RIGHT(ROUND(E642,0),1))&lt;=VALUE(5),FLOOR(E642,10),CEILING(E642,10)))</f>
        <v>0</v>
      </c>
      <c r="G642" s="171">
        <f>'[4]июль 2015'!G634*1.2</f>
        <v>0</v>
      </c>
      <c r="H642" s="181">
        <f t="shared" si="0"/>
        <v>0</v>
      </c>
      <c r="I642" s="172" t="e">
        <f>F642/H642*100-100</f>
        <v>#DIV/0!</v>
      </c>
      <c r="J642" s="183" t="e">
        <f>#REF!</f>
        <v>#REF!</v>
      </c>
      <c r="K642" s="183"/>
      <c r="L642" s="189">
        <f>'[4]01.12.2018г.'!N637</f>
        <v>0</v>
      </c>
      <c r="M642" s="189">
        <f>'[4]01.12.2018г.'!O637</f>
        <v>0</v>
      </c>
      <c r="N642" s="145">
        <f t="shared" si="2"/>
        <v>0</v>
      </c>
      <c r="O642" s="145">
        <f t="shared" si="1"/>
        <v>0</v>
      </c>
    </row>
    <row r="643" spans="1:15" ht="15" hidden="1" customHeight="1">
      <c r="A643" s="182"/>
      <c r="B643" s="180" t="s">
        <v>989</v>
      </c>
      <c r="C643" s="170" t="s">
        <v>988</v>
      </c>
      <c r="D643" s="171">
        <f>F643/118*100</f>
        <v>0</v>
      </c>
      <c r="E643" s="185">
        <f>H643+(H643*$L$5)</f>
        <v>0</v>
      </c>
      <c r="F643" s="9">
        <f>IF(VALUE(RIGHT(ROUND(E643,0),1))=VALUE(0),ROUND(E643,0),IF(VALUE(RIGHT(ROUND(E643,0),1))&lt;=VALUE(5),FLOOR(E643,10),CEILING(E643,10)))</f>
        <v>0</v>
      </c>
      <c r="G643" s="171">
        <f>'[4]июль 2015'!G635*1.2</f>
        <v>0</v>
      </c>
      <c r="H643" s="181">
        <f t="shared" si="0"/>
        <v>0</v>
      </c>
      <c r="I643" s="172" t="e">
        <f>F643/H643*100-100</f>
        <v>#DIV/0!</v>
      </c>
      <c r="J643" s="183" t="e">
        <f>#REF!</f>
        <v>#REF!</v>
      </c>
      <c r="K643" s="183"/>
      <c r="L643" s="189">
        <f>'[4]01.12.2018г.'!N638</f>
        <v>0</v>
      </c>
      <c r="M643" s="189">
        <f>'[4]01.12.2018г.'!O638</f>
        <v>0</v>
      </c>
      <c r="N643" s="145">
        <f t="shared" si="2"/>
        <v>0</v>
      </c>
      <c r="O643" s="145">
        <f t="shared" si="1"/>
        <v>0</v>
      </c>
    </row>
    <row r="644" spans="1:15" ht="27.75" hidden="1" customHeight="1">
      <c r="A644" s="182" t="s">
        <v>1422</v>
      </c>
      <c r="B644" s="180" t="s">
        <v>1423</v>
      </c>
      <c r="C644" s="170"/>
      <c r="D644" s="171"/>
      <c r="E644" s="171"/>
      <c r="F644" s="171"/>
      <c r="G644" s="171">
        <f>'[4]июль 2015'!G636*1.2</f>
        <v>0</v>
      </c>
      <c r="H644" s="181">
        <f t="shared" si="0"/>
        <v>0</v>
      </c>
      <c r="I644" s="183"/>
      <c r="J644" s="183"/>
      <c r="K644" s="183"/>
      <c r="L644" s="189">
        <f>'[4]01.12.2018г.'!N639</f>
        <v>0</v>
      </c>
      <c r="M644" s="189">
        <f>'[4]01.12.2018г.'!O639</f>
        <v>0</v>
      </c>
      <c r="N644" s="145">
        <f t="shared" si="2"/>
        <v>0</v>
      </c>
      <c r="O644" s="145">
        <f t="shared" si="1"/>
        <v>0</v>
      </c>
    </row>
    <row r="645" spans="1:15" ht="15" hidden="1" customHeight="1">
      <c r="A645" s="182"/>
      <c r="B645" s="180" t="s">
        <v>987</v>
      </c>
      <c r="C645" s="170" t="s">
        <v>988</v>
      </c>
      <c r="D645" s="171">
        <f>F645/118*100</f>
        <v>0</v>
      </c>
      <c r="E645" s="185">
        <f>H645+(H645*$L$5)</f>
        <v>0</v>
      </c>
      <c r="F645" s="9">
        <f>IF(VALUE(RIGHT(ROUND(E645,0),1))=VALUE(0),ROUND(E645,0),IF(VALUE(RIGHT(ROUND(E645,0),1))&lt;=VALUE(5),FLOOR(E645,10),CEILING(E645,10)))</f>
        <v>0</v>
      </c>
      <c r="G645" s="171">
        <f>'[4]июль 2015'!G637*1.2</f>
        <v>0</v>
      </c>
      <c r="H645" s="181">
        <f t="shared" si="0"/>
        <v>0</v>
      </c>
      <c r="I645" s="172" t="e">
        <f>F645/H645*100-100</f>
        <v>#DIV/0!</v>
      </c>
      <c r="J645" s="183" t="e">
        <f>#REF!</f>
        <v>#REF!</v>
      </c>
      <c r="K645" s="183"/>
      <c r="L645" s="189">
        <f>'[4]01.12.2018г.'!N640</f>
        <v>0</v>
      </c>
      <c r="M645" s="189">
        <f>'[4]01.12.2018г.'!O640</f>
        <v>0</v>
      </c>
      <c r="N645" s="145">
        <f t="shared" si="2"/>
        <v>0</v>
      </c>
      <c r="O645" s="145">
        <f t="shared" si="1"/>
        <v>0</v>
      </c>
    </row>
    <row r="646" spans="1:15" ht="15" hidden="1" customHeight="1">
      <c r="A646" s="182"/>
      <c r="B646" s="180" t="s">
        <v>989</v>
      </c>
      <c r="C646" s="170" t="s">
        <v>988</v>
      </c>
      <c r="D646" s="171">
        <f>F646/118*100</f>
        <v>0</v>
      </c>
      <c r="E646" s="185">
        <f>H646+(H646*$L$5)</f>
        <v>0</v>
      </c>
      <c r="F646" s="9">
        <f>IF(VALUE(RIGHT(ROUND(E646,0),1))=VALUE(0),ROUND(E646,0),IF(VALUE(RIGHT(ROUND(E646,0),1))&lt;=VALUE(5),FLOOR(E646,10),CEILING(E646,10)))</f>
        <v>0</v>
      </c>
      <c r="G646" s="171">
        <f>'[4]июль 2015'!G638*1.2</f>
        <v>0</v>
      </c>
      <c r="H646" s="181">
        <f t="shared" si="0"/>
        <v>0</v>
      </c>
      <c r="I646" s="172" t="e">
        <f>F646/H646*100-100</f>
        <v>#DIV/0!</v>
      </c>
      <c r="J646" s="183" t="e">
        <f>#REF!</f>
        <v>#REF!</v>
      </c>
      <c r="K646" s="183"/>
      <c r="L646" s="189">
        <f>'[4]01.12.2018г.'!N641</f>
        <v>0</v>
      </c>
      <c r="M646" s="189">
        <f>'[4]01.12.2018г.'!O641</f>
        <v>0</v>
      </c>
      <c r="N646" s="145">
        <f t="shared" si="2"/>
        <v>0</v>
      </c>
      <c r="O646" s="145">
        <f t="shared" si="1"/>
        <v>0</v>
      </c>
    </row>
    <row r="647" spans="1:15" ht="30" hidden="1" customHeight="1">
      <c r="A647" s="182" t="s">
        <v>1424</v>
      </c>
      <c r="B647" s="180" t="s">
        <v>1425</v>
      </c>
      <c r="C647" s="170"/>
      <c r="D647" s="171"/>
      <c r="E647" s="171"/>
      <c r="F647" s="171"/>
      <c r="G647" s="171">
        <f>'[4]июль 2015'!G639*1.2</f>
        <v>0</v>
      </c>
      <c r="H647" s="181">
        <f t="shared" si="0"/>
        <v>0</v>
      </c>
      <c r="I647" s="183"/>
      <c r="J647" s="183"/>
      <c r="K647" s="183"/>
      <c r="L647" s="189">
        <f>'[4]01.12.2018г.'!N642</f>
        <v>0</v>
      </c>
      <c r="M647" s="189">
        <f>'[4]01.12.2018г.'!O642</f>
        <v>0</v>
      </c>
      <c r="N647" s="145">
        <f t="shared" si="2"/>
        <v>0</v>
      </c>
      <c r="O647" s="145">
        <f t="shared" si="1"/>
        <v>0</v>
      </c>
    </row>
    <row r="648" spans="1:15" ht="15" hidden="1" customHeight="1">
      <c r="A648" s="182"/>
      <c r="B648" s="180" t="s">
        <v>987</v>
      </c>
      <c r="C648" s="170" t="s">
        <v>988</v>
      </c>
      <c r="D648" s="171">
        <f>F648/118*100</f>
        <v>0</v>
      </c>
      <c r="E648" s="185">
        <f>H648+(H648*$L$5)</f>
        <v>0</v>
      </c>
      <c r="F648" s="9">
        <f>IF(VALUE(RIGHT(ROUND(E648,0),1))=VALUE(0),ROUND(E648,0),IF(VALUE(RIGHT(ROUND(E648,0),1))&lt;=VALUE(5),FLOOR(E648,10),CEILING(E648,10)))</f>
        <v>0</v>
      </c>
      <c r="G648" s="171">
        <f>'[4]июль 2015'!G640*1.2</f>
        <v>0</v>
      </c>
      <c r="H648" s="181">
        <f t="shared" si="0"/>
        <v>0</v>
      </c>
      <c r="I648" s="172" t="e">
        <f>F648/H648*100-100</f>
        <v>#DIV/0!</v>
      </c>
      <c r="J648" s="183" t="e">
        <f>#REF!</f>
        <v>#REF!</v>
      </c>
      <c r="K648" s="183"/>
      <c r="L648" s="189">
        <f>'[4]01.12.2018г.'!N643</f>
        <v>0</v>
      </c>
      <c r="M648" s="189">
        <f>'[4]01.12.2018г.'!O643</f>
        <v>0</v>
      </c>
      <c r="N648" s="145">
        <f t="shared" si="2"/>
        <v>0</v>
      </c>
      <c r="O648" s="145">
        <f t="shared" si="1"/>
        <v>0</v>
      </c>
    </row>
    <row r="649" spans="1:15" ht="15" hidden="1" customHeight="1">
      <c r="A649" s="182"/>
      <c r="B649" s="180" t="s">
        <v>989</v>
      </c>
      <c r="C649" s="170" t="s">
        <v>988</v>
      </c>
      <c r="D649" s="171">
        <f>F649/118*100</f>
        <v>0</v>
      </c>
      <c r="E649" s="185">
        <f>H649+(H649*$L$5)</f>
        <v>0</v>
      </c>
      <c r="F649" s="9">
        <f>IF(VALUE(RIGHT(ROUND(E649,0),1))=VALUE(0),ROUND(E649,0),IF(VALUE(RIGHT(ROUND(E649,0),1))&lt;=VALUE(5),FLOOR(E649,10),CEILING(E649,10)))</f>
        <v>0</v>
      </c>
      <c r="G649" s="171">
        <f>'[4]июль 2015'!G641*1.2</f>
        <v>0</v>
      </c>
      <c r="H649" s="181">
        <f t="shared" si="0"/>
        <v>0</v>
      </c>
      <c r="I649" s="172" t="e">
        <f>F649/H649*100-100</f>
        <v>#DIV/0!</v>
      </c>
      <c r="J649" s="183" t="e">
        <f>#REF!</f>
        <v>#REF!</v>
      </c>
      <c r="K649" s="183"/>
      <c r="L649" s="189">
        <f>'[4]01.12.2018г.'!N644</f>
        <v>0</v>
      </c>
      <c r="M649" s="189">
        <f>'[4]01.12.2018г.'!O644</f>
        <v>0</v>
      </c>
      <c r="N649" s="145">
        <f t="shared" si="2"/>
        <v>0</v>
      </c>
      <c r="O649" s="145">
        <f t="shared" si="1"/>
        <v>0</v>
      </c>
    </row>
    <row r="650" spans="1:15" ht="27.75" customHeight="1">
      <c r="A650" s="182" t="str">
        <f>ПР13на01.02.21г.!A697</f>
        <v>6.5.1.3.</v>
      </c>
      <c r="B650" s="182" t="str">
        <f>ПР13на01.02.21г.!B697</f>
        <v>исследования на аэробные и факультативно-анаэробные микроорганизмы в крови:</v>
      </c>
      <c r="C650" s="170"/>
      <c r="D650" s="171"/>
      <c r="E650" s="185"/>
      <c r="F650" s="9"/>
      <c r="G650" s="171"/>
      <c r="H650" s="181"/>
      <c r="I650" s="172"/>
      <c r="J650" s="183"/>
      <c r="K650" s="183"/>
      <c r="L650" s="189"/>
      <c r="M650" s="189"/>
      <c r="N650" s="145"/>
      <c r="O650" s="145"/>
    </row>
    <row r="651" spans="1:15" ht="14.25" customHeight="1">
      <c r="A651" s="182" t="str">
        <f>ПР13на01.02.21г.!A697</f>
        <v>6.5.1.3.</v>
      </c>
      <c r="B651" s="182" t="str">
        <f>ПР13на01.02.21г.!B698</f>
        <v>культуральное исследование:</v>
      </c>
      <c r="C651" s="170"/>
      <c r="D651" s="171"/>
      <c r="E651" s="171"/>
      <c r="F651" s="171"/>
      <c r="G651" s="171">
        <v>0</v>
      </c>
      <c r="H651" s="181">
        <f t="shared" si="0"/>
        <v>0</v>
      </c>
      <c r="I651" s="183"/>
      <c r="J651" s="183"/>
      <c r="K651" s="183"/>
      <c r="L651" s="189"/>
      <c r="M651" s="189"/>
      <c r="N651" s="145"/>
      <c r="O651" s="190">
        <f t="shared" si="1"/>
        <v>0</v>
      </c>
    </row>
    <row r="652" spans="1:15" ht="15" customHeight="1">
      <c r="A652" s="182"/>
      <c r="B652" s="182" t="str">
        <f>ПР13на01.02.21г.!B699</f>
        <v>при отсутствии микроорганизмов</v>
      </c>
      <c r="C652" s="170" t="s">
        <v>988</v>
      </c>
      <c r="D652" s="171">
        <f>F652/118*100</f>
        <v>161728.81355932204</v>
      </c>
      <c r="E652" s="185">
        <f>H652+(H652*$L$5)</f>
        <v>190842</v>
      </c>
      <c r="F652" s="9">
        <f>IF(VALUE(RIGHT(ROUND(E652,0),1))=VALUE(0),ROUND(E652,0),IF(VALUE(RIGHT(ROUND(E652,0),1))&lt;=VALUE(5),FLOOR(E652,10),CEILING(E652,10)))</f>
        <v>190840</v>
      </c>
      <c r="G652" s="171">
        <v>159035</v>
      </c>
      <c r="H652" s="181">
        <f t="shared" si="0"/>
        <v>190842</v>
      </c>
      <c r="I652" s="172">
        <f>F652/H652*100-100</f>
        <v>-1.0479873403141937E-3</v>
      </c>
      <c r="J652" s="183" t="e">
        <f>#REF!</f>
        <v>#REF!</v>
      </c>
      <c r="K652" s="183"/>
      <c r="L652" s="189">
        <f>'[4]01.12.2018г.'!N646</f>
        <v>17.201225600000001</v>
      </c>
      <c r="M652" s="189">
        <f>'[4]01.12.2018г.'!O646</f>
        <v>20.641470720000001</v>
      </c>
      <c r="N652" s="145">
        <f t="shared" si="2"/>
        <v>18.061286880000001</v>
      </c>
      <c r="O652" s="145">
        <v>21.68</v>
      </c>
    </row>
    <row r="653" spans="1:15" ht="15" customHeight="1">
      <c r="A653" s="182"/>
      <c r="B653" s="182" t="str">
        <f>ПР13на01.02.21г.!B700</f>
        <v>единичное</v>
      </c>
      <c r="C653" s="170" t="s">
        <v>988</v>
      </c>
      <c r="D653" s="171">
        <f>F653/118*100</f>
        <v>80864.406779661018</v>
      </c>
      <c r="E653" s="185">
        <f>H653+(H653*$L$5)</f>
        <v>95421.599999999991</v>
      </c>
      <c r="F653" s="9">
        <f>IF(VALUE(RIGHT(ROUND(E653,0),1))=VALUE(0),ROUND(E653,0),IF(VALUE(RIGHT(ROUND(E653,0),1))&lt;=VALUE(5),FLOOR(E653,10),CEILING(E653,10)))</f>
        <v>95420</v>
      </c>
      <c r="G653" s="171">
        <v>79518</v>
      </c>
      <c r="H653" s="181">
        <f t="shared" si="0"/>
        <v>95421.599999999991</v>
      </c>
      <c r="I653" s="172">
        <f>F653/H653*100-100</f>
        <v>-1.6767692010972723E-3</v>
      </c>
      <c r="J653" s="183" t="e">
        <f>#REF!</f>
        <v>#REF!</v>
      </c>
      <c r="K653" s="183"/>
      <c r="L653" s="189">
        <f>'[4]01.12.2018г.'!N647</f>
        <v>8.6006668800000021</v>
      </c>
      <c r="M653" s="189">
        <f>'[4]01.12.2018г.'!O647</f>
        <v>10.320800256000002</v>
      </c>
      <c r="N653" s="145">
        <f t="shared" si="2"/>
        <v>9.0307002240000021</v>
      </c>
      <c r="O653" s="145">
        <f t="shared" si="1"/>
        <v>10.836840268800001</v>
      </c>
    </row>
    <row r="654" spans="1:15" ht="15" customHeight="1">
      <c r="A654" s="182" t="str">
        <f>ПР13на01.02.21г.!A797</f>
        <v>6.5.1.15.</v>
      </c>
      <c r="B654" s="182" t="str">
        <f>ПР13на01.02.21г.!B797</f>
        <v>исследование грудного молока</v>
      </c>
      <c r="C654" s="170"/>
      <c r="D654" s="171"/>
      <c r="E654" s="171"/>
      <c r="F654" s="171"/>
      <c r="G654" s="171">
        <v>0</v>
      </c>
      <c r="H654" s="181">
        <f t="shared" si="0"/>
        <v>0</v>
      </c>
      <c r="I654" s="183"/>
      <c r="J654" s="183"/>
      <c r="K654" s="183"/>
      <c r="L654" s="189"/>
      <c r="M654" s="189"/>
      <c r="N654" s="145"/>
      <c r="O654" s="190">
        <f t="shared" si="1"/>
        <v>0</v>
      </c>
    </row>
    <row r="655" spans="1:15" ht="15" customHeight="1">
      <c r="A655" s="182"/>
      <c r="B655" s="182" t="str">
        <f>ПР13на01.02.21г.!B798</f>
        <v>единичное</v>
      </c>
      <c r="C655" s="170" t="s">
        <v>988</v>
      </c>
      <c r="D655" s="171">
        <f>F655/118*100</f>
        <v>39525.423728813555</v>
      </c>
      <c r="E655" s="185">
        <f>H655+(H655*$L$5)</f>
        <v>46642.799999999996</v>
      </c>
      <c r="F655" s="9">
        <f>IF(VALUE(RIGHT(ROUND(E655,0),1))=VALUE(0),ROUND(E655,0),IF(VALUE(RIGHT(ROUND(E655,0),1))&lt;=VALUE(5),FLOOR(E655,10),CEILING(E655,10)))</f>
        <v>46640</v>
      </c>
      <c r="G655" s="171">
        <v>38869</v>
      </c>
      <c r="H655" s="181">
        <f t="shared" si="0"/>
        <v>46642.799999999996</v>
      </c>
      <c r="I655" s="172">
        <f>F655/H655*100-100</f>
        <v>-6.003070141574085E-3</v>
      </c>
      <c r="J655" s="183" t="e">
        <f>#REF!</f>
        <v>#REF!</v>
      </c>
      <c r="K655" s="183"/>
      <c r="L655" s="189">
        <f>'[4]01.12.2018г.'!N649</f>
        <v>4.2119999999999997</v>
      </c>
      <c r="M655" s="189">
        <f>'[4]01.12.2018г.'!O649</f>
        <v>5.0543999999999993</v>
      </c>
      <c r="N655" s="145">
        <f t="shared" si="2"/>
        <v>4.4226000000000001</v>
      </c>
      <c r="O655" s="145">
        <f t="shared" si="1"/>
        <v>5.3071200000000003</v>
      </c>
    </row>
    <row r="656" spans="1:15" ht="14.25" customHeight="1">
      <c r="A656" s="182"/>
      <c r="B656" s="182" t="str">
        <f>ПР13на01.02.21г.!B799</f>
        <v>каждое последующее</v>
      </c>
      <c r="C656" s="170" t="s">
        <v>988</v>
      </c>
      <c r="D656" s="171">
        <f>F656/118*100</f>
        <v>20110.169491525423</v>
      </c>
      <c r="E656" s="185">
        <f>H656+(H656*$L$5)</f>
        <v>23731.200000000001</v>
      </c>
      <c r="F656" s="9">
        <f>IF(VALUE(RIGHT(ROUND(E656,0),1))=VALUE(0),ROUND(E656,0),IF(VALUE(RIGHT(ROUND(E656,0),1))&lt;=VALUE(5),FLOOR(E656,10),CEILING(E656,10)))</f>
        <v>23730</v>
      </c>
      <c r="G656" s="171">
        <v>19776</v>
      </c>
      <c r="H656" s="181">
        <f t="shared" si="0"/>
        <v>23731.200000000001</v>
      </c>
      <c r="I656" s="172">
        <f>F656/H656*100-100</f>
        <v>-5.056634304210661E-3</v>
      </c>
      <c r="J656" s="183" t="e">
        <f>#REF!</f>
        <v>#REF!</v>
      </c>
      <c r="K656" s="183"/>
      <c r="L656" s="189">
        <f>'[4]01.12.2018г.'!N650</f>
        <v>2.1389721600000002</v>
      </c>
      <c r="M656" s="189">
        <f>'[4]01.12.2018г.'!O650</f>
        <v>2.566766592</v>
      </c>
      <c r="N656" s="145">
        <f t="shared" si="2"/>
        <v>2.2459207680000004</v>
      </c>
      <c r="O656" s="145">
        <f t="shared" si="1"/>
        <v>2.6951049216000005</v>
      </c>
    </row>
    <row r="657" spans="1:15" ht="25.5" hidden="1" customHeight="1">
      <c r="A657" s="182" t="s">
        <v>1426</v>
      </c>
      <c r="B657" s="180" t="s">
        <v>1427</v>
      </c>
      <c r="C657" s="170"/>
      <c r="D657" s="171"/>
      <c r="E657" s="171"/>
      <c r="F657" s="171"/>
      <c r="G657" s="171">
        <v>0</v>
      </c>
      <c r="H657" s="181">
        <f t="shared" si="0"/>
        <v>0</v>
      </c>
      <c r="I657" s="183"/>
      <c r="J657" s="183"/>
      <c r="K657" s="183"/>
      <c r="L657" s="189"/>
      <c r="M657" s="189"/>
      <c r="N657" s="145"/>
      <c r="O657" s="190">
        <f t="shared" si="1"/>
        <v>0</v>
      </c>
    </row>
    <row r="658" spans="1:15" ht="15" hidden="1" customHeight="1">
      <c r="A658" s="182"/>
      <c r="B658" s="180" t="s">
        <v>987</v>
      </c>
      <c r="C658" s="170" t="s">
        <v>988</v>
      </c>
      <c r="D658" s="171">
        <f>F658/118*100</f>
        <v>32593.220338983054</v>
      </c>
      <c r="E658" s="185">
        <f>H658+(H658*$L$5)</f>
        <v>38458.799999999996</v>
      </c>
      <c r="F658" s="9">
        <f>IF(VALUE(RIGHT(ROUND(E658,0),1))=VALUE(0),ROUND(E658,0),IF(VALUE(RIGHT(ROUND(E658,0),1))&lt;=VALUE(5),FLOOR(E658,10),CEILING(E658,10)))</f>
        <v>38460</v>
      </c>
      <c r="G658" s="171">
        <v>32049</v>
      </c>
      <c r="H658" s="181">
        <f t="shared" si="0"/>
        <v>38458.799999999996</v>
      </c>
      <c r="I658" s="172">
        <f>F658/H658*100-100</f>
        <v>3.1202221598221058E-3</v>
      </c>
      <c r="J658" s="183" t="e">
        <f>#REF!</f>
        <v>#REF!</v>
      </c>
      <c r="K658" s="183"/>
      <c r="L658" s="189">
        <f>'[4]01.12.2018г.'!N652</f>
        <v>3.46</v>
      </c>
      <c r="M658" s="189">
        <f>'[4]01.12.2018г.'!O652</f>
        <v>4.1520000000000001</v>
      </c>
      <c r="N658" s="145">
        <v>3.64</v>
      </c>
      <c r="O658" s="145">
        <f t="shared" si="1"/>
        <v>4.3680000000000003</v>
      </c>
    </row>
    <row r="659" spans="1:15" ht="13.5" hidden="1" customHeight="1">
      <c r="A659" s="182"/>
      <c r="B659" s="180" t="s">
        <v>989</v>
      </c>
      <c r="C659" s="170" t="s">
        <v>988</v>
      </c>
      <c r="D659" s="171">
        <f>F659/118*100</f>
        <v>16084.745762711864</v>
      </c>
      <c r="E659" s="185">
        <f>H659+(H659*$L$5)</f>
        <v>18981.599999999999</v>
      </c>
      <c r="F659" s="9">
        <f>IF(VALUE(RIGHT(ROUND(E659,0),1))=VALUE(0),ROUND(E659,0),IF(VALUE(RIGHT(ROUND(E659,0),1))&lt;=VALUE(5),FLOOR(E659,10),CEILING(E659,10)))</f>
        <v>18980</v>
      </c>
      <c r="G659" s="171">
        <v>15818</v>
      </c>
      <c r="H659" s="181">
        <f t="shared" si="0"/>
        <v>18981.599999999999</v>
      </c>
      <c r="I659" s="172">
        <f>F659/H659*100-100</f>
        <v>-8.4292156614793612E-3</v>
      </c>
      <c r="J659" s="183" t="e">
        <f>#REF!</f>
        <v>#REF!</v>
      </c>
      <c r="K659" s="183"/>
      <c r="L659" s="189">
        <f>'[4]01.12.2018г.'!N653</f>
        <v>1.7056</v>
      </c>
      <c r="M659" s="189">
        <f>'[4]01.12.2018г.'!O653</f>
        <v>2.0467200000000001</v>
      </c>
      <c r="N659" s="145">
        <v>1.8</v>
      </c>
      <c r="O659" s="145">
        <f t="shared" si="1"/>
        <v>2.16</v>
      </c>
    </row>
    <row r="660" spans="1:15" ht="0.75" hidden="1" customHeight="1">
      <c r="A660" s="182" t="s">
        <v>1428</v>
      </c>
      <c r="B660" s="180" t="s">
        <v>1429</v>
      </c>
      <c r="C660" s="170"/>
      <c r="D660" s="171"/>
      <c r="E660" s="171"/>
      <c r="F660" s="171"/>
      <c r="G660" s="171">
        <v>0</v>
      </c>
      <c r="H660" s="181">
        <f t="shared" si="0"/>
        <v>0</v>
      </c>
      <c r="I660" s="183"/>
      <c r="J660" s="183"/>
      <c r="K660" s="183"/>
      <c r="L660" s="189">
        <f>'[4]01.12.2018г.'!N654</f>
        <v>0</v>
      </c>
      <c r="M660" s="189">
        <f>'[4]01.12.2018г.'!O654</f>
        <v>0</v>
      </c>
      <c r="N660" s="145">
        <f t="shared" ref="N660:N723" si="3">L660*105%</f>
        <v>0</v>
      </c>
      <c r="O660" s="145">
        <f t="shared" ref="O660:O723" si="4">N660*1.2</f>
        <v>0</v>
      </c>
    </row>
    <row r="661" spans="1:15" ht="0.75" hidden="1" customHeight="1">
      <c r="A661" s="182"/>
      <c r="B661" s="180" t="s">
        <v>987</v>
      </c>
      <c r="C661" s="170" t="s">
        <v>988</v>
      </c>
      <c r="D661" s="171">
        <f>F661/118*100</f>
        <v>0</v>
      </c>
      <c r="E661" s="185">
        <f>H661+(H661*$L$5)</f>
        <v>0</v>
      </c>
      <c r="F661" s="9">
        <f>IF(VALUE(RIGHT(ROUND(E661,0),1))=VALUE(0),ROUND(E661,0),IF(VALUE(RIGHT(ROUND(E661,0),1))&lt;=VALUE(5),FLOOR(E661,10),CEILING(E661,10)))</f>
        <v>0</v>
      </c>
      <c r="G661" s="171">
        <f>'[4]июль 2015'!G652*1.2</f>
        <v>0</v>
      </c>
      <c r="H661" s="181">
        <f t="shared" si="0"/>
        <v>0</v>
      </c>
      <c r="I661" s="172" t="e">
        <f>F661/H661*100-100</f>
        <v>#DIV/0!</v>
      </c>
      <c r="J661" s="183" t="e">
        <f>#REF!</f>
        <v>#REF!</v>
      </c>
      <c r="K661" s="183"/>
      <c r="L661" s="189">
        <f>'[4]01.12.2018г.'!N655</f>
        <v>0</v>
      </c>
      <c r="M661" s="189">
        <f>'[4]01.12.2018г.'!O655</f>
        <v>0</v>
      </c>
      <c r="N661" s="145">
        <f t="shared" si="3"/>
        <v>0</v>
      </c>
      <c r="O661" s="145">
        <f t="shared" si="4"/>
        <v>0</v>
      </c>
    </row>
    <row r="662" spans="1:15" ht="15" hidden="1" customHeight="1">
      <c r="A662" s="182"/>
      <c r="B662" s="180" t="s">
        <v>989</v>
      </c>
      <c r="C662" s="170" t="s">
        <v>988</v>
      </c>
      <c r="D662" s="171">
        <f>F662/118*100</f>
        <v>0</v>
      </c>
      <c r="E662" s="185">
        <f>H662+(H662*$L$5)</f>
        <v>0</v>
      </c>
      <c r="F662" s="9">
        <f>IF(VALUE(RIGHT(ROUND(E662,0),1))=VALUE(0),ROUND(E662,0),IF(VALUE(RIGHT(ROUND(E662,0),1))&lt;=VALUE(5),FLOOR(E662,10),CEILING(E662,10)))</f>
        <v>0</v>
      </c>
      <c r="G662" s="171">
        <f>'[4]июль 2015'!G653*1.2</f>
        <v>0</v>
      </c>
      <c r="H662" s="181">
        <f t="shared" si="0"/>
        <v>0</v>
      </c>
      <c r="I662" s="172" t="e">
        <f>F662/H662*100-100</f>
        <v>#DIV/0!</v>
      </c>
      <c r="J662" s="183" t="e">
        <f>#REF!</f>
        <v>#REF!</v>
      </c>
      <c r="K662" s="183"/>
      <c r="L662" s="189">
        <f>'[4]01.12.2018г.'!N656</f>
        <v>0</v>
      </c>
      <c r="M662" s="189">
        <f>'[4]01.12.2018г.'!O656</f>
        <v>0</v>
      </c>
      <c r="N662" s="145">
        <f t="shared" si="3"/>
        <v>0</v>
      </c>
      <c r="O662" s="145">
        <f t="shared" si="4"/>
        <v>0</v>
      </c>
    </row>
    <row r="663" spans="1:15" ht="25.5" hidden="1" customHeight="1">
      <c r="A663" s="182" t="s">
        <v>1430</v>
      </c>
      <c r="B663" s="180" t="s">
        <v>1431</v>
      </c>
      <c r="C663" s="170"/>
      <c r="D663" s="171"/>
      <c r="E663" s="171"/>
      <c r="F663" s="171"/>
      <c r="G663" s="171">
        <f>'[4]июль 2015'!G654*1.2</f>
        <v>0</v>
      </c>
      <c r="H663" s="181">
        <f t="shared" ref="H663:H726" si="5">G663*1.2</f>
        <v>0</v>
      </c>
      <c r="I663" s="183"/>
      <c r="J663" s="183"/>
      <c r="K663" s="183"/>
      <c r="L663" s="189">
        <f>'[4]01.12.2018г.'!N657</f>
        <v>0</v>
      </c>
      <c r="M663" s="189">
        <f>'[4]01.12.2018г.'!O657</f>
        <v>0</v>
      </c>
      <c r="N663" s="145">
        <f t="shared" si="3"/>
        <v>0</v>
      </c>
      <c r="O663" s="145">
        <f t="shared" si="4"/>
        <v>0</v>
      </c>
    </row>
    <row r="664" spans="1:15" ht="15" hidden="1" customHeight="1">
      <c r="A664" s="182"/>
      <c r="B664" s="180" t="s">
        <v>987</v>
      </c>
      <c r="C664" s="170" t="s">
        <v>988</v>
      </c>
      <c r="D664" s="171">
        <f>F664/118*100</f>
        <v>0</v>
      </c>
      <c r="E664" s="185">
        <f>H664+(H664*$L$5)</f>
        <v>0</v>
      </c>
      <c r="F664" s="9">
        <f>IF(VALUE(RIGHT(ROUND(E664,0),1))=VALUE(0),ROUND(E664,0),IF(VALUE(RIGHT(ROUND(E664,0),1))&lt;=VALUE(5),FLOOR(E664,10),CEILING(E664,10)))</f>
        <v>0</v>
      </c>
      <c r="G664" s="171">
        <f>'[4]июль 2015'!G655*1.2</f>
        <v>0</v>
      </c>
      <c r="H664" s="181">
        <f t="shared" si="5"/>
        <v>0</v>
      </c>
      <c r="I664" s="172" t="e">
        <f>F664/H664*100-100</f>
        <v>#DIV/0!</v>
      </c>
      <c r="J664" s="183" t="e">
        <f>#REF!</f>
        <v>#REF!</v>
      </c>
      <c r="K664" s="183"/>
      <c r="L664" s="189">
        <f>'[4]01.12.2018г.'!N658</f>
        <v>0</v>
      </c>
      <c r="M664" s="189">
        <f>'[4]01.12.2018г.'!O658</f>
        <v>0</v>
      </c>
      <c r="N664" s="145">
        <f t="shared" si="3"/>
        <v>0</v>
      </c>
      <c r="O664" s="145">
        <f t="shared" si="4"/>
        <v>0</v>
      </c>
    </row>
    <row r="665" spans="1:15" ht="15" hidden="1" customHeight="1">
      <c r="A665" s="182"/>
      <c r="B665" s="180" t="s">
        <v>989</v>
      </c>
      <c r="C665" s="170" t="s">
        <v>988</v>
      </c>
      <c r="D665" s="171">
        <f>F665/118*100</f>
        <v>0</v>
      </c>
      <c r="E665" s="185">
        <f>H665+(H665*$L$5)</f>
        <v>0</v>
      </c>
      <c r="F665" s="9">
        <f>IF(VALUE(RIGHT(ROUND(E665,0),1))=VALUE(0),ROUND(E665,0),IF(VALUE(RIGHT(ROUND(E665,0),1))&lt;=VALUE(5),FLOOR(E665,10),CEILING(E665,10)))</f>
        <v>0</v>
      </c>
      <c r="G665" s="171">
        <f>'[4]июль 2015'!G656*1.2</f>
        <v>0</v>
      </c>
      <c r="H665" s="181">
        <f t="shared" si="5"/>
        <v>0</v>
      </c>
      <c r="I665" s="172" t="e">
        <f>F665/H665*100-100</f>
        <v>#DIV/0!</v>
      </c>
      <c r="J665" s="183" t="e">
        <f>#REF!</f>
        <v>#REF!</v>
      </c>
      <c r="K665" s="183"/>
      <c r="L665" s="189">
        <f>'[4]01.12.2018г.'!N659</f>
        <v>0</v>
      </c>
      <c r="M665" s="189">
        <f>'[4]01.12.2018г.'!O659</f>
        <v>0</v>
      </c>
      <c r="N665" s="145">
        <f t="shared" si="3"/>
        <v>0</v>
      </c>
      <c r="O665" s="145">
        <f t="shared" si="4"/>
        <v>0</v>
      </c>
    </row>
    <row r="666" spans="1:15" ht="25.5" hidden="1" customHeight="1">
      <c r="A666" s="182" t="s">
        <v>1432</v>
      </c>
      <c r="B666" s="180" t="s">
        <v>1433</v>
      </c>
      <c r="C666" s="170"/>
      <c r="D666" s="171"/>
      <c r="E666" s="171"/>
      <c r="F666" s="171"/>
      <c r="G666" s="171">
        <f>'[4]июль 2015'!G657*1.2</f>
        <v>0</v>
      </c>
      <c r="H666" s="181">
        <f t="shared" si="5"/>
        <v>0</v>
      </c>
      <c r="I666" s="183"/>
      <c r="J666" s="183"/>
      <c r="K666" s="183"/>
      <c r="L666" s="189">
        <f>'[4]01.12.2018г.'!N660</f>
        <v>0</v>
      </c>
      <c r="M666" s="189">
        <f>'[4]01.12.2018г.'!O660</f>
        <v>0</v>
      </c>
      <c r="N666" s="145">
        <f t="shared" si="3"/>
        <v>0</v>
      </c>
      <c r="O666" s="145">
        <f t="shared" si="4"/>
        <v>0</v>
      </c>
    </row>
    <row r="667" spans="1:15" ht="0.75" hidden="1" customHeight="1">
      <c r="A667" s="182"/>
      <c r="B667" s="180" t="s">
        <v>987</v>
      </c>
      <c r="C667" s="170" t="s">
        <v>988</v>
      </c>
      <c r="D667" s="171">
        <f>F667/118*100</f>
        <v>0</v>
      </c>
      <c r="E667" s="185">
        <f>H667+(H667*$L$5)</f>
        <v>0</v>
      </c>
      <c r="F667" s="9">
        <f>IF(VALUE(RIGHT(ROUND(E667,0),1))=VALUE(0),ROUND(E667,0),IF(VALUE(RIGHT(ROUND(E667,0),1))&lt;=VALUE(5),FLOOR(E667,10),CEILING(E667,10)))</f>
        <v>0</v>
      </c>
      <c r="G667" s="171">
        <f>'[4]июль 2015'!G658*1.2</f>
        <v>0</v>
      </c>
      <c r="H667" s="181">
        <f t="shared" si="5"/>
        <v>0</v>
      </c>
      <c r="I667" s="172" t="e">
        <f>F667/H667*100-100</f>
        <v>#DIV/0!</v>
      </c>
      <c r="J667" s="183" t="e">
        <f>#REF!</f>
        <v>#REF!</v>
      </c>
      <c r="K667" s="183"/>
      <c r="L667" s="189">
        <f>'[4]01.12.2018г.'!N661</f>
        <v>0</v>
      </c>
      <c r="M667" s="189">
        <f>'[4]01.12.2018г.'!O661</f>
        <v>0</v>
      </c>
      <c r="N667" s="145">
        <f t="shared" si="3"/>
        <v>0</v>
      </c>
      <c r="O667" s="145">
        <f t="shared" si="4"/>
        <v>0</v>
      </c>
    </row>
    <row r="668" spans="1:15" ht="15" hidden="1" customHeight="1">
      <c r="A668" s="182"/>
      <c r="B668" s="180" t="s">
        <v>989</v>
      </c>
      <c r="C668" s="170" t="s">
        <v>988</v>
      </c>
      <c r="D668" s="171">
        <f>F668/118*100</f>
        <v>0</v>
      </c>
      <c r="E668" s="185">
        <f>H668+(H668*$L$5)</f>
        <v>0</v>
      </c>
      <c r="F668" s="9">
        <f>IF(VALUE(RIGHT(ROUND(E668,0),1))=VALUE(0),ROUND(E668,0),IF(VALUE(RIGHT(ROUND(E668,0),1))&lt;=VALUE(5),FLOOR(E668,10),CEILING(E668,10)))</f>
        <v>0</v>
      </c>
      <c r="G668" s="171">
        <f>'[4]июль 2015'!G659*1.2</f>
        <v>0</v>
      </c>
      <c r="H668" s="181">
        <f t="shared" si="5"/>
        <v>0</v>
      </c>
      <c r="I668" s="172" t="e">
        <f>F668/H668*100-100</f>
        <v>#DIV/0!</v>
      </c>
      <c r="J668" s="183" t="e">
        <f>#REF!</f>
        <v>#REF!</v>
      </c>
      <c r="K668" s="183"/>
      <c r="L668" s="189">
        <f>'[4]01.12.2018г.'!N662</f>
        <v>0</v>
      </c>
      <c r="M668" s="189">
        <f>'[4]01.12.2018г.'!O662</f>
        <v>0</v>
      </c>
      <c r="N668" s="145">
        <f t="shared" si="3"/>
        <v>0</v>
      </c>
      <c r="O668" s="145">
        <f t="shared" si="4"/>
        <v>0</v>
      </c>
    </row>
    <row r="669" spans="1:15" ht="26.25" hidden="1" customHeight="1">
      <c r="A669" s="182" t="s">
        <v>1434</v>
      </c>
      <c r="B669" s="180" t="s">
        <v>1435</v>
      </c>
      <c r="C669" s="170"/>
      <c r="D669" s="171"/>
      <c r="E669" s="171"/>
      <c r="F669" s="171"/>
      <c r="G669" s="171">
        <f>'[4]июль 2015'!G660*1.2</f>
        <v>0</v>
      </c>
      <c r="H669" s="181">
        <f t="shared" si="5"/>
        <v>0</v>
      </c>
      <c r="I669" s="183"/>
      <c r="J669" s="183"/>
      <c r="K669" s="183"/>
      <c r="L669" s="189">
        <f>'[4]01.12.2018г.'!N663</f>
        <v>0</v>
      </c>
      <c r="M669" s="189">
        <f>'[4]01.12.2018г.'!O663</f>
        <v>0</v>
      </c>
      <c r="N669" s="145">
        <f t="shared" si="3"/>
        <v>0</v>
      </c>
      <c r="O669" s="145">
        <f t="shared" si="4"/>
        <v>0</v>
      </c>
    </row>
    <row r="670" spans="1:15" ht="15" hidden="1" customHeight="1">
      <c r="A670" s="182"/>
      <c r="B670" s="180" t="s">
        <v>987</v>
      </c>
      <c r="C670" s="170" t="s">
        <v>988</v>
      </c>
      <c r="D670" s="171">
        <f>F670/118*100</f>
        <v>0</v>
      </c>
      <c r="E670" s="185">
        <f>H670+(H670*$L$5)</f>
        <v>0</v>
      </c>
      <c r="F670" s="9">
        <f>IF(VALUE(RIGHT(ROUND(E670,0),1))=VALUE(0),ROUND(E670,0),IF(VALUE(RIGHT(ROUND(E670,0),1))&lt;=VALUE(5),FLOOR(E670,10),CEILING(E670,10)))</f>
        <v>0</v>
      </c>
      <c r="G670" s="171">
        <f>'[4]июль 2015'!G661*1.2</f>
        <v>0</v>
      </c>
      <c r="H670" s="181">
        <f t="shared" si="5"/>
        <v>0</v>
      </c>
      <c r="I670" s="172" t="e">
        <f>F670/H670*100-100</f>
        <v>#DIV/0!</v>
      </c>
      <c r="J670" s="183" t="e">
        <f>#REF!</f>
        <v>#REF!</v>
      </c>
      <c r="K670" s="183"/>
      <c r="L670" s="189">
        <f>'[4]01.12.2018г.'!N664</f>
        <v>0</v>
      </c>
      <c r="M670" s="189">
        <f>'[4]01.12.2018г.'!O664</f>
        <v>0</v>
      </c>
      <c r="N670" s="145">
        <f t="shared" si="3"/>
        <v>0</v>
      </c>
      <c r="O670" s="145">
        <f t="shared" si="4"/>
        <v>0</v>
      </c>
    </row>
    <row r="671" spans="1:15" ht="15" hidden="1" customHeight="1">
      <c r="A671" s="182"/>
      <c r="B671" s="180" t="s">
        <v>989</v>
      </c>
      <c r="C671" s="170" t="s">
        <v>988</v>
      </c>
      <c r="D671" s="171">
        <f>F671/118*100</f>
        <v>0</v>
      </c>
      <c r="E671" s="185">
        <f>H671+(H671*$L$5)</f>
        <v>0</v>
      </c>
      <c r="F671" s="9">
        <f>IF(VALUE(RIGHT(ROUND(E671,0),1))=VALUE(0),ROUND(E671,0),IF(VALUE(RIGHT(ROUND(E671,0),1))&lt;=VALUE(5),FLOOR(E671,10),CEILING(E671,10)))</f>
        <v>0</v>
      </c>
      <c r="G671" s="171">
        <f>'[4]июль 2015'!G662*1.2</f>
        <v>0</v>
      </c>
      <c r="H671" s="181">
        <f t="shared" si="5"/>
        <v>0</v>
      </c>
      <c r="I671" s="172" t="e">
        <f>F671/H671*100-100</f>
        <v>#DIV/0!</v>
      </c>
      <c r="J671" s="183" t="e">
        <f>#REF!</f>
        <v>#REF!</v>
      </c>
      <c r="K671" s="183"/>
      <c r="L671" s="189">
        <f>'[4]01.12.2018г.'!N665</f>
        <v>0</v>
      </c>
      <c r="M671" s="189">
        <f>'[4]01.12.2018г.'!O665</f>
        <v>0</v>
      </c>
      <c r="N671" s="145">
        <f t="shared" si="3"/>
        <v>0</v>
      </c>
      <c r="O671" s="145">
        <f t="shared" si="4"/>
        <v>0</v>
      </c>
    </row>
    <row r="672" spans="1:15" ht="27" hidden="1" customHeight="1">
      <c r="A672" s="182" t="s">
        <v>1436</v>
      </c>
      <c r="B672" s="180" t="s">
        <v>1437</v>
      </c>
      <c r="C672" s="170"/>
      <c r="D672" s="171"/>
      <c r="E672" s="171"/>
      <c r="F672" s="171"/>
      <c r="G672" s="171">
        <f>'[4]июль 2015'!G663*1.2</f>
        <v>0</v>
      </c>
      <c r="H672" s="181">
        <f t="shared" si="5"/>
        <v>0</v>
      </c>
      <c r="I672" s="183"/>
      <c r="J672" s="183"/>
      <c r="K672" s="183"/>
      <c r="L672" s="189">
        <f>'[4]01.12.2018г.'!N666</f>
        <v>0</v>
      </c>
      <c r="M672" s="189">
        <f>'[4]01.12.2018г.'!O666</f>
        <v>0</v>
      </c>
      <c r="N672" s="145">
        <f t="shared" si="3"/>
        <v>0</v>
      </c>
      <c r="O672" s="145">
        <f t="shared" si="4"/>
        <v>0</v>
      </c>
    </row>
    <row r="673" spans="1:15" ht="15" hidden="1" customHeight="1">
      <c r="A673" s="182"/>
      <c r="B673" s="180" t="s">
        <v>987</v>
      </c>
      <c r="C673" s="170" t="s">
        <v>988</v>
      </c>
      <c r="D673" s="171">
        <f>F673/118*100</f>
        <v>0</v>
      </c>
      <c r="E673" s="185">
        <f>H673+(H673*$L$5)</f>
        <v>0</v>
      </c>
      <c r="F673" s="9">
        <f>IF(VALUE(RIGHT(ROUND(E673,0),1))=VALUE(0),ROUND(E673,0),IF(VALUE(RIGHT(ROUND(E673,0),1))&lt;=VALUE(5),FLOOR(E673,10),CEILING(E673,10)))</f>
        <v>0</v>
      </c>
      <c r="G673" s="171">
        <f>'[4]июль 2015'!G664*1.2</f>
        <v>0</v>
      </c>
      <c r="H673" s="181">
        <f t="shared" si="5"/>
        <v>0</v>
      </c>
      <c r="I673" s="172" t="e">
        <f>F673/H673*100-100</f>
        <v>#DIV/0!</v>
      </c>
      <c r="J673" s="183" t="e">
        <f>#REF!</f>
        <v>#REF!</v>
      </c>
      <c r="K673" s="183"/>
      <c r="L673" s="189">
        <f>'[4]01.12.2018г.'!N667</f>
        <v>0</v>
      </c>
      <c r="M673" s="189">
        <f>'[4]01.12.2018г.'!O667</f>
        <v>0</v>
      </c>
      <c r="N673" s="145">
        <f t="shared" si="3"/>
        <v>0</v>
      </c>
      <c r="O673" s="145">
        <f t="shared" si="4"/>
        <v>0</v>
      </c>
    </row>
    <row r="674" spans="1:15" ht="15" hidden="1" customHeight="1">
      <c r="A674" s="182"/>
      <c r="B674" s="180" t="s">
        <v>989</v>
      </c>
      <c r="C674" s="170" t="s">
        <v>988</v>
      </c>
      <c r="D674" s="171">
        <f>F674/118*100</f>
        <v>0</v>
      </c>
      <c r="E674" s="185">
        <f>H674+(H674*$L$5)</f>
        <v>0</v>
      </c>
      <c r="F674" s="9">
        <f>IF(VALUE(RIGHT(ROUND(E674,0),1))=VALUE(0),ROUND(E674,0),IF(VALUE(RIGHT(ROUND(E674,0),1))&lt;=VALUE(5),FLOOR(E674,10),CEILING(E674,10)))</f>
        <v>0</v>
      </c>
      <c r="G674" s="171">
        <f>'[4]июль 2015'!G665*1.2</f>
        <v>0</v>
      </c>
      <c r="H674" s="181">
        <f t="shared" si="5"/>
        <v>0</v>
      </c>
      <c r="I674" s="172" t="e">
        <f>F674/H674*100-100</f>
        <v>#DIV/0!</v>
      </c>
      <c r="J674" s="183" t="e">
        <f>#REF!</f>
        <v>#REF!</v>
      </c>
      <c r="K674" s="183"/>
      <c r="L674" s="189">
        <f>'[4]01.12.2018г.'!N668</f>
        <v>0</v>
      </c>
      <c r="M674" s="189">
        <f>'[4]01.12.2018г.'!O668</f>
        <v>0</v>
      </c>
      <c r="N674" s="145">
        <f t="shared" si="3"/>
        <v>0</v>
      </c>
      <c r="O674" s="145">
        <f t="shared" si="4"/>
        <v>0</v>
      </c>
    </row>
    <row r="675" spans="1:15" ht="25.5" hidden="1" customHeight="1">
      <c r="A675" s="182" t="s">
        <v>1438</v>
      </c>
      <c r="B675" s="180" t="s">
        <v>1439</v>
      </c>
      <c r="C675" s="170"/>
      <c r="D675" s="171"/>
      <c r="E675" s="171"/>
      <c r="F675" s="171"/>
      <c r="G675" s="171">
        <f>'[4]июль 2015'!G666*1.2</f>
        <v>0</v>
      </c>
      <c r="H675" s="181">
        <f t="shared" si="5"/>
        <v>0</v>
      </c>
      <c r="I675" s="183"/>
      <c r="J675" s="183"/>
      <c r="K675" s="183"/>
      <c r="L675" s="189">
        <f>'[4]01.12.2018г.'!N669</f>
        <v>0</v>
      </c>
      <c r="M675" s="189">
        <f>'[4]01.12.2018г.'!O669</f>
        <v>0</v>
      </c>
      <c r="N675" s="145">
        <f t="shared" si="3"/>
        <v>0</v>
      </c>
      <c r="O675" s="145">
        <f t="shared" si="4"/>
        <v>0</v>
      </c>
    </row>
    <row r="676" spans="1:15" ht="15" hidden="1" customHeight="1">
      <c r="A676" s="182"/>
      <c r="B676" s="180" t="s">
        <v>987</v>
      </c>
      <c r="C676" s="170" t="s">
        <v>988</v>
      </c>
      <c r="D676" s="171">
        <f>F676/118*100</f>
        <v>0</v>
      </c>
      <c r="E676" s="185">
        <f>H676+(H676*$L$5)</f>
        <v>0</v>
      </c>
      <c r="F676" s="9">
        <f>IF(VALUE(RIGHT(ROUND(E676,0),1))=VALUE(0),ROUND(E676,0),IF(VALUE(RIGHT(ROUND(E676,0),1))&lt;=VALUE(5),FLOOR(E676,10),CEILING(E676,10)))</f>
        <v>0</v>
      </c>
      <c r="G676" s="171">
        <f>'[4]июль 2015'!G667*1.2</f>
        <v>0</v>
      </c>
      <c r="H676" s="181">
        <f t="shared" si="5"/>
        <v>0</v>
      </c>
      <c r="I676" s="172" t="e">
        <f>F676/H676*100-100</f>
        <v>#DIV/0!</v>
      </c>
      <c r="J676" s="183" t="e">
        <f>#REF!</f>
        <v>#REF!</v>
      </c>
      <c r="K676" s="183"/>
      <c r="L676" s="189">
        <f>'[4]01.12.2018г.'!N670</f>
        <v>0</v>
      </c>
      <c r="M676" s="189">
        <f>'[4]01.12.2018г.'!O670</f>
        <v>0</v>
      </c>
      <c r="N676" s="145">
        <f t="shared" si="3"/>
        <v>0</v>
      </c>
      <c r="O676" s="145">
        <f t="shared" si="4"/>
        <v>0</v>
      </c>
    </row>
    <row r="677" spans="1:15" ht="15" hidden="1" customHeight="1">
      <c r="A677" s="182"/>
      <c r="B677" s="180" t="s">
        <v>989</v>
      </c>
      <c r="C677" s="170" t="s">
        <v>988</v>
      </c>
      <c r="D677" s="171">
        <f>F677/118*100</f>
        <v>0</v>
      </c>
      <c r="E677" s="185">
        <f>H677+(H677*$L$5)</f>
        <v>0</v>
      </c>
      <c r="F677" s="9">
        <f>IF(VALUE(RIGHT(ROUND(E677,0),1))=VALUE(0),ROUND(E677,0),IF(VALUE(RIGHT(ROUND(E677,0),1))&lt;=VALUE(5),FLOOR(E677,10),CEILING(E677,10)))</f>
        <v>0</v>
      </c>
      <c r="G677" s="171">
        <f>'[4]июль 2015'!G668*1.2</f>
        <v>0</v>
      </c>
      <c r="H677" s="181">
        <f t="shared" si="5"/>
        <v>0</v>
      </c>
      <c r="I677" s="172" t="e">
        <f>F677/H677*100-100</f>
        <v>#DIV/0!</v>
      </c>
      <c r="J677" s="183" t="e">
        <f>#REF!</f>
        <v>#REF!</v>
      </c>
      <c r="K677" s="183"/>
      <c r="L677" s="189">
        <f>'[4]01.12.2018г.'!N671</f>
        <v>0</v>
      </c>
      <c r="M677" s="189">
        <f>'[4]01.12.2018г.'!O671</f>
        <v>0</v>
      </c>
      <c r="N677" s="145">
        <f t="shared" si="3"/>
        <v>0</v>
      </c>
      <c r="O677" s="145">
        <f t="shared" si="4"/>
        <v>0</v>
      </c>
    </row>
    <row r="678" spans="1:15" ht="13.5" customHeight="1">
      <c r="A678" s="182" t="str">
        <f>ПР13на01.02.21г.!A337</f>
        <v>6.1.1.1.</v>
      </c>
      <c r="B678" s="182" t="str">
        <f>ПР13на01.02.21г.!B337</f>
        <v>прием и регистрация пробы</v>
      </c>
      <c r="C678" s="170"/>
      <c r="D678" s="171"/>
      <c r="E678" s="171"/>
      <c r="F678" s="171"/>
      <c r="G678" s="171">
        <f>'[4]июль 2015'!G669*1.2</f>
        <v>0</v>
      </c>
      <c r="H678" s="181">
        <f t="shared" si="5"/>
        <v>0</v>
      </c>
      <c r="I678" s="183"/>
      <c r="J678" s="183"/>
      <c r="K678" s="183"/>
      <c r="L678" s="189"/>
      <c r="M678" s="189"/>
      <c r="N678" s="145"/>
      <c r="O678" s="190">
        <f t="shared" si="4"/>
        <v>0</v>
      </c>
    </row>
    <row r="679" spans="1:15" ht="15" customHeight="1">
      <c r="A679" s="182"/>
      <c r="B679" s="182" t="str">
        <f>ПР13на01.02.21г.!B338</f>
        <v>единичное</v>
      </c>
      <c r="C679" s="170" t="s">
        <v>988</v>
      </c>
      <c r="D679" s="171">
        <f>F679/118*100</f>
        <v>4847.4576271186443</v>
      </c>
      <c r="E679" s="185">
        <f>H679+(H679*$L$5)</f>
        <v>5724</v>
      </c>
      <c r="F679" s="9">
        <f>IF(VALUE(RIGHT(ROUND(E679,0),1))=VALUE(0),ROUND(E679,0),IF(VALUE(RIGHT(ROUND(E679,0),1))&lt;=VALUE(5),FLOOR(E679,10),CEILING(E679,10)))</f>
        <v>5720</v>
      </c>
      <c r="G679" s="171">
        <v>4770</v>
      </c>
      <c r="H679" s="181">
        <f t="shared" si="5"/>
        <v>5724</v>
      </c>
      <c r="I679" s="172">
        <f>F679/H679*100-100</f>
        <v>-6.9881201956675909E-2</v>
      </c>
      <c r="J679" s="183" t="e">
        <f>#REF!</f>
        <v>#REF!</v>
      </c>
      <c r="K679" s="183"/>
      <c r="L679" s="189">
        <f>'[4]01.12.2018г.'!N673</f>
        <v>0.51592320000000003</v>
      </c>
      <c r="M679" s="189">
        <f>'[4]01.12.2018г.'!O673</f>
        <v>0.61910783999999996</v>
      </c>
      <c r="N679" s="145">
        <v>0.55000000000000004</v>
      </c>
      <c r="O679" s="145">
        <f t="shared" si="4"/>
        <v>0.66</v>
      </c>
    </row>
    <row r="680" spans="1:15" ht="15" customHeight="1">
      <c r="A680" s="182"/>
      <c r="B680" s="182" t="str">
        <f>ПР13на01.02.21г.!B339</f>
        <v>каждое последующее</v>
      </c>
      <c r="C680" s="170" t="s">
        <v>988</v>
      </c>
      <c r="D680" s="171">
        <f>F680/118*100</f>
        <v>4847.4576271186443</v>
      </c>
      <c r="E680" s="185">
        <f>H680+(H680*$L$5)</f>
        <v>5724</v>
      </c>
      <c r="F680" s="9">
        <f>IF(VALUE(RIGHT(ROUND(E680,0),1))=VALUE(0),ROUND(E680,0),IF(VALUE(RIGHT(ROUND(E680,0),1))&lt;=VALUE(5),FLOOR(E680,10),CEILING(E680,10)))</f>
        <v>5720</v>
      </c>
      <c r="G680" s="171">
        <v>4770</v>
      </c>
      <c r="H680" s="181">
        <f t="shared" si="5"/>
        <v>5724</v>
      </c>
      <c r="I680" s="172">
        <f>F680/H680*100-100</f>
        <v>-6.9881201956675909E-2</v>
      </c>
      <c r="J680" s="183" t="e">
        <f>#REF!</f>
        <v>#REF!</v>
      </c>
      <c r="K680" s="183"/>
      <c r="L680" s="189">
        <f>'[4]01.12.2018г.'!N674</f>
        <v>0.51592320000000003</v>
      </c>
      <c r="M680" s="189">
        <f>'[4]01.12.2018г.'!O674</f>
        <v>0.61910783999999996</v>
      </c>
      <c r="N680" s="145">
        <v>0.55000000000000004</v>
      </c>
      <c r="O680" s="145">
        <f t="shared" si="4"/>
        <v>0.66</v>
      </c>
    </row>
    <row r="681" spans="1:15" ht="0.75" customHeight="1">
      <c r="A681" s="182" t="s">
        <v>1440</v>
      </c>
      <c r="B681" s="180" t="s">
        <v>1441</v>
      </c>
      <c r="C681" s="170"/>
      <c r="D681" s="171"/>
      <c r="E681" s="171"/>
      <c r="F681" s="171"/>
      <c r="G681" s="171">
        <f>'[4]июль 2015'!G672*1.2</f>
        <v>0</v>
      </c>
      <c r="H681" s="181">
        <f t="shared" si="5"/>
        <v>0</v>
      </c>
      <c r="I681" s="183"/>
      <c r="J681" s="183"/>
      <c r="K681" s="183"/>
      <c r="L681" s="189">
        <f>'[4]01.12.2018г.'!N675</f>
        <v>0</v>
      </c>
      <c r="M681" s="189">
        <f>'[4]01.12.2018г.'!O675</f>
        <v>0</v>
      </c>
      <c r="N681" s="145">
        <f t="shared" si="3"/>
        <v>0</v>
      </c>
      <c r="O681" s="145">
        <f t="shared" si="4"/>
        <v>0</v>
      </c>
    </row>
    <row r="682" spans="1:15" ht="15" hidden="1" customHeight="1">
      <c r="A682" s="182"/>
      <c r="B682" s="180" t="s">
        <v>987</v>
      </c>
      <c r="C682" s="170" t="s">
        <v>988</v>
      </c>
      <c r="D682" s="171">
        <f>F682/118*100</f>
        <v>0</v>
      </c>
      <c r="E682" s="185">
        <f>H682+(H682*$L$5)</f>
        <v>0</v>
      </c>
      <c r="F682" s="9">
        <f>IF(VALUE(RIGHT(ROUND(E682,0),1))=VALUE(0),ROUND(E682,0),IF(VALUE(RIGHT(ROUND(E682,0),1))&lt;=VALUE(5),FLOOR(E682,10),CEILING(E682,10)))</f>
        <v>0</v>
      </c>
      <c r="G682" s="171">
        <f>'[4]июль 2015'!G673*1.2</f>
        <v>0</v>
      </c>
      <c r="H682" s="181">
        <f t="shared" si="5"/>
        <v>0</v>
      </c>
      <c r="I682" s="172" t="e">
        <f>F682/H682*100-100</f>
        <v>#DIV/0!</v>
      </c>
      <c r="J682" s="183" t="e">
        <f>#REF!</f>
        <v>#REF!</v>
      </c>
      <c r="K682" s="183"/>
      <c r="L682" s="189">
        <f>'[4]01.12.2018г.'!N676</f>
        <v>0</v>
      </c>
      <c r="M682" s="189">
        <f>'[4]01.12.2018г.'!O676</f>
        <v>0</v>
      </c>
      <c r="N682" s="145">
        <f t="shared" si="3"/>
        <v>0</v>
      </c>
      <c r="O682" s="145">
        <f t="shared" si="4"/>
        <v>0</v>
      </c>
    </row>
    <row r="683" spans="1:15" ht="15" hidden="1" customHeight="1">
      <c r="A683" s="182"/>
      <c r="B683" s="180" t="s">
        <v>989</v>
      </c>
      <c r="C683" s="170" t="s">
        <v>988</v>
      </c>
      <c r="D683" s="171">
        <f>F683/118*100</f>
        <v>0</v>
      </c>
      <c r="E683" s="185">
        <f>H683+(H683*$L$5)</f>
        <v>0</v>
      </c>
      <c r="F683" s="9">
        <f>IF(VALUE(RIGHT(ROUND(E683,0),1))=VALUE(0),ROUND(E683,0),IF(VALUE(RIGHT(ROUND(E683,0),1))&lt;=VALUE(5),FLOOR(E683,10),CEILING(E683,10)))</f>
        <v>0</v>
      </c>
      <c r="G683" s="171">
        <f>'[4]июль 2015'!G674*1.2</f>
        <v>0</v>
      </c>
      <c r="H683" s="181">
        <f t="shared" si="5"/>
        <v>0</v>
      </c>
      <c r="I683" s="172" t="e">
        <f>F683/H683*100-100</f>
        <v>#DIV/0!</v>
      </c>
      <c r="J683" s="183" t="e">
        <f>#REF!</f>
        <v>#REF!</v>
      </c>
      <c r="K683" s="183"/>
      <c r="L683" s="189">
        <f>'[4]01.12.2018г.'!N677</f>
        <v>0</v>
      </c>
      <c r="M683" s="189">
        <f>'[4]01.12.2018г.'!O677</f>
        <v>0</v>
      </c>
      <c r="N683" s="145">
        <f t="shared" si="3"/>
        <v>0</v>
      </c>
      <c r="O683" s="145">
        <f t="shared" si="4"/>
        <v>0</v>
      </c>
    </row>
    <row r="684" spans="1:15" ht="15" hidden="1" customHeight="1">
      <c r="A684" s="182" t="s">
        <v>389</v>
      </c>
      <c r="B684" s="188" t="s">
        <v>1442</v>
      </c>
      <c r="C684" s="170"/>
      <c r="D684" s="171"/>
      <c r="E684" s="171"/>
      <c r="F684" s="171"/>
      <c r="G684" s="171">
        <f>'[4]июль 2015'!G675*1.2</f>
        <v>0</v>
      </c>
      <c r="H684" s="181">
        <f t="shared" si="5"/>
        <v>0</v>
      </c>
      <c r="I684" s="183"/>
      <c r="J684" s="183"/>
      <c r="K684" s="183"/>
      <c r="L684" s="189">
        <f>'[4]01.12.2018г.'!N678</f>
        <v>0</v>
      </c>
      <c r="M684" s="189">
        <f>'[4]01.12.2018г.'!O678</f>
        <v>0</v>
      </c>
      <c r="N684" s="145">
        <f t="shared" si="3"/>
        <v>0</v>
      </c>
      <c r="O684" s="145">
        <f t="shared" si="4"/>
        <v>0</v>
      </c>
    </row>
    <row r="685" spans="1:15" ht="14.25" hidden="1" customHeight="1">
      <c r="A685" s="182" t="s">
        <v>391</v>
      </c>
      <c r="B685" s="180" t="s">
        <v>1443</v>
      </c>
      <c r="C685" s="170"/>
      <c r="D685" s="171"/>
      <c r="E685" s="171"/>
      <c r="F685" s="171"/>
      <c r="G685" s="171">
        <f>'[4]июль 2015'!G676*1.2</f>
        <v>0</v>
      </c>
      <c r="H685" s="181">
        <f t="shared" si="5"/>
        <v>0</v>
      </c>
      <c r="I685" s="183"/>
      <c r="J685" s="183"/>
      <c r="K685" s="183"/>
      <c r="L685" s="189">
        <f>'[4]01.12.2018г.'!N679</f>
        <v>0</v>
      </c>
      <c r="M685" s="189">
        <f>'[4]01.12.2018г.'!O679</f>
        <v>0</v>
      </c>
      <c r="N685" s="145">
        <f t="shared" si="3"/>
        <v>0</v>
      </c>
      <c r="O685" s="145">
        <f t="shared" si="4"/>
        <v>0</v>
      </c>
    </row>
    <row r="686" spans="1:15" ht="24.75" hidden="1" customHeight="1">
      <c r="A686" s="182" t="s">
        <v>393</v>
      </c>
      <c r="B686" s="180" t="s">
        <v>1444</v>
      </c>
      <c r="C686" s="170"/>
      <c r="D686" s="171"/>
      <c r="E686" s="171"/>
      <c r="F686" s="171"/>
      <c r="G686" s="171">
        <f>'[4]июль 2015'!G677*1.2</f>
        <v>0</v>
      </c>
      <c r="H686" s="181">
        <f t="shared" si="5"/>
        <v>0</v>
      </c>
      <c r="I686" s="183"/>
      <c r="J686" s="183"/>
      <c r="K686" s="183"/>
      <c r="L686" s="189">
        <f>'[4]01.12.2018г.'!N680</f>
        <v>0</v>
      </c>
      <c r="M686" s="189">
        <f>'[4]01.12.2018г.'!O680</f>
        <v>0</v>
      </c>
      <c r="N686" s="145">
        <f t="shared" si="3"/>
        <v>0</v>
      </c>
      <c r="O686" s="145">
        <f t="shared" si="4"/>
        <v>0</v>
      </c>
    </row>
    <row r="687" spans="1:15" ht="15" hidden="1" customHeight="1">
      <c r="A687" s="182"/>
      <c r="B687" s="180" t="s">
        <v>987</v>
      </c>
      <c r="C687" s="170" t="s">
        <v>988</v>
      </c>
      <c r="D687" s="171">
        <f>F687/118*100</f>
        <v>0</v>
      </c>
      <c r="E687" s="185">
        <f>H687+(H687*$L$5)</f>
        <v>0</v>
      </c>
      <c r="F687" s="9">
        <f>IF(VALUE(RIGHT(ROUND(E687,0),1))=VALUE(0),ROUND(E687,0),IF(VALUE(RIGHT(ROUND(E687,0),1))&lt;=VALUE(5),FLOOR(E687,10),CEILING(E687,10)))</f>
        <v>0</v>
      </c>
      <c r="G687" s="171">
        <f>'[4]июль 2015'!G678*1.2</f>
        <v>0</v>
      </c>
      <c r="H687" s="181">
        <f t="shared" si="5"/>
        <v>0</v>
      </c>
      <c r="I687" s="172" t="e">
        <f>F687/H687*100-100</f>
        <v>#DIV/0!</v>
      </c>
      <c r="J687" s="183" t="e">
        <f>#REF!</f>
        <v>#REF!</v>
      </c>
      <c r="K687" s="183"/>
      <c r="L687" s="189">
        <f>'[4]01.12.2018г.'!N681</f>
        <v>0</v>
      </c>
      <c r="M687" s="189">
        <f>'[4]01.12.2018г.'!O681</f>
        <v>0</v>
      </c>
      <c r="N687" s="145">
        <f t="shared" si="3"/>
        <v>0</v>
      </c>
      <c r="O687" s="145">
        <f t="shared" si="4"/>
        <v>0</v>
      </c>
    </row>
    <row r="688" spans="1:15" ht="0.75" hidden="1" customHeight="1">
      <c r="A688" s="182"/>
      <c r="B688" s="180" t="s">
        <v>989</v>
      </c>
      <c r="C688" s="170" t="s">
        <v>988</v>
      </c>
      <c r="D688" s="171">
        <f>F688/118*100</f>
        <v>0</v>
      </c>
      <c r="E688" s="185">
        <f>H688+(H688*$L$5)</f>
        <v>0</v>
      </c>
      <c r="F688" s="9">
        <f>IF(VALUE(RIGHT(ROUND(E688,0),1))=VALUE(0),ROUND(E688,0),IF(VALUE(RIGHT(ROUND(E688,0),1))&lt;=VALUE(5),FLOOR(E688,10),CEILING(E688,10)))</f>
        <v>0</v>
      </c>
      <c r="G688" s="171">
        <f>'[4]июль 2015'!G679*1.2</f>
        <v>0</v>
      </c>
      <c r="H688" s="181">
        <f t="shared" si="5"/>
        <v>0</v>
      </c>
      <c r="I688" s="172" t="e">
        <f>F688/H688*100-100</f>
        <v>#DIV/0!</v>
      </c>
      <c r="J688" s="183" t="e">
        <f>#REF!</f>
        <v>#REF!</v>
      </c>
      <c r="K688" s="183"/>
      <c r="L688" s="189">
        <f>'[4]01.12.2018г.'!N682</f>
        <v>0</v>
      </c>
      <c r="M688" s="189">
        <f>'[4]01.12.2018г.'!O682</f>
        <v>0</v>
      </c>
      <c r="N688" s="145">
        <f t="shared" si="3"/>
        <v>0</v>
      </c>
      <c r="O688" s="145">
        <f t="shared" si="4"/>
        <v>0</v>
      </c>
    </row>
    <row r="689" spans="1:15" ht="25.5" hidden="1" customHeight="1">
      <c r="A689" s="182" t="s">
        <v>1445</v>
      </c>
      <c r="B689" s="180" t="s">
        <v>1446</v>
      </c>
      <c r="C689" s="170"/>
      <c r="D689" s="171"/>
      <c r="E689" s="171"/>
      <c r="F689" s="171"/>
      <c r="G689" s="171">
        <f>'[4]июль 2015'!G680*1.2</f>
        <v>0</v>
      </c>
      <c r="H689" s="181">
        <f t="shared" si="5"/>
        <v>0</v>
      </c>
      <c r="I689" s="183"/>
      <c r="J689" s="183"/>
      <c r="K689" s="183"/>
      <c r="L689" s="189">
        <f>'[4]01.12.2018г.'!N683</f>
        <v>0</v>
      </c>
      <c r="M689" s="189">
        <f>'[4]01.12.2018г.'!O683</f>
        <v>0</v>
      </c>
      <c r="N689" s="145">
        <f t="shared" si="3"/>
        <v>0</v>
      </c>
      <c r="O689" s="145">
        <f t="shared" si="4"/>
        <v>0</v>
      </c>
    </row>
    <row r="690" spans="1:15" ht="15" hidden="1" customHeight="1">
      <c r="A690" s="182"/>
      <c r="B690" s="180" t="s">
        <v>987</v>
      </c>
      <c r="C690" s="170" t="s">
        <v>988</v>
      </c>
      <c r="D690" s="171">
        <f>F690/118*100</f>
        <v>0</v>
      </c>
      <c r="E690" s="185">
        <f>H690+(H690*$L$5)</f>
        <v>0</v>
      </c>
      <c r="F690" s="9">
        <f>IF(VALUE(RIGHT(ROUND(E690,0),1))=VALUE(0),ROUND(E690,0),IF(VALUE(RIGHT(ROUND(E690,0),1))&lt;=VALUE(5),FLOOR(E690,10),CEILING(E690,10)))</f>
        <v>0</v>
      </c>
      <c r="G690" s="171">
        <f>'[4]июль 2015'!G681*1.2</f>
        <v>0</v>
      </c>
      <c r="H690" s="181">
        <f t="shared" si="5"/>
        <v>0</v>
      </c>
      <c r="I690" s="172" t="e">
        <f>F690/H690*100-100</f>
        <v>#DIV/0!</v>
      </c>
      <c r="J690" s="183" t="e">
        <f>#REF!</f>
        <v>#REF!</v>
      </c>
      <c r="K690" s="183"/>
      <c r="L690" s="189">
        <f>'[4]01.12.2018г.'!N684</f>
        <v>0</v>
      </c>
      <c r="M690" s="189">
        <f>'[4]01.12.2018г.'!O684</f>
        <v>0</v>
      </c>
      <c r="N690" s="145">
        <f t="shared" si="3"/>
        <v>0</v>
      </c>
      <c r="O690" s="145">
        <f t="shared" si="4"/>
        <v>0</v>
      </c>
    </row>
    <row r="691" spans="1:15" ht="15" hidden="1" customHeight="1">
      <c r="A691" s="182"/>
      <c r="B691" s="180" t="s">
        <v>989</v>
      </c>
      <c r="C691" s="170" t="s">
        <v>988</v>
      </c>
      <c r="D691" s="171">
        <f>F691/118*100</f>
        <v>0</v>
      </c>
      <c r="E691" s="185">
        <f>H691+(H691*$L$5)</f>
        <v>0</v>
      </c>
      <c r="F691" s="9">
        <f>IF(VALUE(RIGHT(ROUND(E691,0),1))=VALUE(0),ROUND(E691,0),IF(VALUE(RIGHT(ROUND(E691,0),1))&lt;=VALUE(5),FLOOR(E691,10),CEILING(E691,10)))</f>
        <v>0</v>
      </c>
      <c r="G691" s="171">
        <f>'[4]июль 2015'!G682*1.2</f>
        <v>0</v>
      </c>
      <c r="H691" s="181">
        <f t="shared" si="5"/>
        <v>0</v>
      </c>
      <c r="I691" s="172" t="e">
        <f>F691/H691*100-100</f>
        <v>#DIV/0!</v>
      </c>
      <c r="J691" s="183" t="e">
        <f>#REF!</f>
        <v>#REF!</v>
      </c>
      <c r="K691" s="183"/>
      <c r="L691" s="189">
        <f>'[4]01.12.2018г.'!N685</f>
        <v>0</v>
      </c>
      <c r="M691" s="189">
        <f>'[4]01.12.2018г.'!O685</f>
        <v>0</v>
      </c>
      <c r="N691" s="145">
        <f t="shared" si="3"/>
        <v>0</v>
      </c>
      <c r="O691" s="145">
        <f t="shared" si="4"/>
        <v>0</v>
      </c>
    </row>
    <row r="692" spans="1:15" ht="24" hidden="1" customHeight="1">
      <c r="A692" s="182" t="s">
        <v>1447</v>
      </c>
      <c r="B692" s="180" t="s">
        <v>1448</v>
      </c>
      <c r="C692" s="170"/>
      <c r="D692" s="171"/>
      <c r="E692" s="171"/>
      <c r="F692" s="171"/>
      <c r="G692" s="171">
        <f>'[4]июль 2015'!G683*1.2</f>
        <v>0</v>
      </c>
      <c r="H692" s="181">
        <f t="shared" si="5"/>
        <v>0</v>
      </c>
      <c r="I692" s="183"/>
      <c r="J692" s="183"/>
      <c r="K692" s="183"/>
      <c r="L692" s="189">
        <f>'[4]01.12.2018г.'!N686</f>
        <v>0</v>
      </c>
      <c r="M692" s="189">
        <f>'[4]01.12.2018г.'!O686</f>
        <v>0</v>
      </c>
      <c r="N692" s="145">
        <f t="shared" si="3"/>
        <v>0</v>
      </c>
      <c r="O692" s="145">
        <f t="shared" si="4"/>
        <v>0</v>
      </c>
    </row>
    <row r="693" spans="1:15" ht="15" hidden="1" customHeight="1">
      <c r="A693" s="182"/>
      <c r="B693" s="180" t="s">
        <v>987</v>
      </c>
      <c r="C693" s="170" t="s">
        <v>988</v>
      </c>
      <c r="D693" s="171">
        <f>F693/118*100</f>
        <v>0</v>
      </c>
      <c r="E693" s="185">
        <f>H693+(H693*$L$5)</f>
        <v>0</v>
      </c>
      <c r="F693" s="9">
        <f>IF(VALUE(RIGHT(ROUND(E693,0),1))=VALUE(0),ROUND(E693,0),IF(VALUE(RIGHT(ROUND(E693,0),1))&lt;=VALUE(5),FLOOR(E693,10),CEILING(E693,10)))</f>
        <v>0</v>
      </c>
      <c r="G693" s="171">
        <f>'[4]июль 2015'!G684*1.2</f>
        <v>0</v>
      </c>
      <c r="H693" s="181">
        <f t="shared" si="5"/>
        <v>0</v>
      </c>
      <c r="I693" s="172" t="e">
        <f>F693/H693*100-100</f>
        <v>#DIV/0!</v>
      </c>
      <c r="J693" s="183" t="e">
        <f>#REF!</f>
        <v>#REF!</v>
      </c>
      <c r="K693" s="183"/>
      <c r="L693" s="189">
        <f>'[4]01.12.2018г.'!N687</f>
        <v>0</v>
      </c>
      <c r="M693" s="189">
        <f>'[4]01.12.2018г.'!O687</f>
        <v>0</v>
      </c>
      <c r="N693" s="145">
        <f t="shared" si="3"/>
        <v>0</v>
      </c>
      <c r="O693" s="145">
        <f t="shared" si="4"/>
        <v>0</v>
      </c>
    </row>
    <row r="694" spans="1:15" ht="15" hidden="1" customHeight="1">
      <c r="A694" s="182"/>
      <c r="B694" s="180" t="s">
        <v>989</v>
      </c>
      <c r="C694" s="170" t="s">
        <v>988</v>
      </c>
      <c r="D694" s="171">
        <f>F694/118*100</f>
        <v>0</v>
      </c>
      <c r="E694" s="185">
        <f>H694+(H694*$L$5)</f>
        <v>0</v>
      </c>
      <c r="F694" s="9">
        <f>IF(VALUE(RIGHT(ROUND(E694,0),1))=VALUE(0),ROUND(E694,0),IF(VALUE(RIGHT(ROUND(E694,0),1))&lt;=VALUE(5),FLOOR(E694,10),CEILING(E694,10)))</f>
        <v>0</v>
      </c>
      <c r="G694" s="171">
        <f>'[4]июль 2015'!G685*1.2</f>
        <v>0</v>
      </c>
      <c r="H694" s="181">
        <f t="shared" si="5"/>
        <v>0</v>
      </c>
      <c r="I694" s="172" t="e">
        <f>F694/H694*100-100</f>
        <v>#DIV/0!</v>
      </c>
      <c r="J694" s="183" t="e">
        <f>#REF!</f>
        <v>#REF!</v>
      </c>
      <c r="K694" s="183"/>
      <c r="L694" s="189">
        <f>'[4]01.12.2018г.'!N688</f>
        <v>0</v>
      </c>
      <c r="M694" s="189">
        <f>'[4]01.12.2018г.'!O688</f>
        <v>0</v>
      </c>
      <c r="N694" s="145">
        <f t="shared" si="3"/>
        <v>0</v>
      </c>
      <c r="O694" s="145">
        <f t="shared" si="4"/>
        <v>0</v>
      </c>
    </row>
    <row r="695" spans="1:15" ht="26.25" hidden="1" customHeight="1">
      <c r="A695" s="182" t="s">
        <v>1449</v>
      </c>
      <c r="B695" s="180" t="s">
        <v>1450</v>
      </c>
      <c r="C695" s="170"/>
      <c r="D695" s="171"/>
      <c r="E695" s="171"/>
      <c r="F695" s="171"/>
      <c r="G695" s="171">
        <f>'[4]июль 2015'!G686*1.2</f>
        <v>0</v>
      </c>
      <c r="H695" s="181">
        <f t="shared" si="5"/>
        <v>0</v>
      </c>
      <c r="I695" s="183"/>
      <c r="J695" s="183"/>
      <c r="K695" s="183"/>
      <c r="L695" s="189">
        <f>'[4]01.12.2018г.'!N689</f>
        <v>0</v>
      </c>
      <c r="M695" s="189">
        <f>'[4]01.12.2018г.'!O689</f>
        <v>0</v>
      </c>
      <c r="N695" s="145">
        <f t="shared" si="3"/>
        <v>0</v>
      </c>
      <c r="O695" s="145">
        <f t="shared" si="4"/>
        <v>0</v>
      </c>
    </row>
    <row r="696" spans="1:15" ht="15" hidden="1" customHeight="1">
      <c r="A696" s="182"/>
      <c r="B696" s="180" t="s">
        <v>987</v>
      </c>
      <c r="C696" s="170" t="s">
        <v>988</v>
      </c>
      <c r="D696" s="171">
        <f>F696/118*100</f>
        <v>0</v>
      </c>
      <c r="E696" s="185">
        <f>H696+(H696*$L$5)</f>
        <v>0</v>
      </c>
      <c r="F696" s="9">
        <f>IF(VALUE(RIGHT(ROUND(E696,0),1))=VALUE(0),ROUND(E696,0),IF(VALUE(RIGHT(ROUND(E696,0),1))&lt;=VALUE(5),FLOOR(E696,10),CEILING(E696,10)))</f>
        <v>0</v>
      </c>
      <c r="G696" s="171">
        <f>'[4]июль 2015'!G687*1.2</f>
        <v>0</v>
      </c>
      <c r="H696" s="181">
        <f t="shared" si="5"/>
        <v>0</v>
      </c>
      <c r="I696" s="172" t="e">
        <f>F696/H696*100-100</f>
        <v>#DIV/0!</v>
      </c>
      <c r="J696" s="183" t="e">
        <f>#REF!</f>
        <v>#REF!</v>
      </c>
      <c r="K696" s="183"/>
      <c r="L696" s="189">
        <f>'[4]01.12.2018г.'!N690</f>
        <v>0</v>
      </c>
      <c r="M696" s="189">
        <f>'[4]01.12.2018г.'!O690</f>
        <v>0</v>
      </c>
      <c r="N696" s="145">
        <f t="shared" si="3"/>
        <v>0</v>
      </c>
      <c r="O696" s="145">
        <f t="shared" si="4"/>
        <v>0</v>
      </c>
    </row>
    <row r="697" spans="1:15" ht="15" hidden="1" customHeight="1">
      <c r="A697" s="182"/>
      <c r="B697" s="180" t="s">
        <v>989</v>
      </c>
      <c r="C697" s="170" t="s">
        <v>988</v>
      </c>
      <c r="D697" s="171">
        <f>F697/118*100</f>
        <v>0</v>
      </c>
      <c r="E697" s="185">
        <f>H697+(H697*$L$5)</f>
        <v>0</v>
      </c>
      <c r="F697" s="9">
        <f>IF(VALUE(RIGHT(ROUND(E697,0),1))=VALUE(0),ROUND(E697,0),IF(VALUE(RIGHT(ROUND(E697,0),1))&lt;=VALUE(5),FLOOR(E697,10),CEILING(E697,10)))</f>
        <v>0</v>
      </c>
      <c r="G697" s="171">
        <f>'[4]июль 2015'!G688*1.2</f>
        <v>0</v>
      </c>
      <c r="H697" s="181">
        <f t="shared" si="5"/>
        <v>0</v>
      </c>
      <c r="I697" s="172" t="e">
        <f>F697/H697*100-100</f>
        <v>#DIV/0!</v>
      </c>
      <c r="J697" s="183" t="e">
        <f>#REF!</f>
        <v>#REF!</v>
      </c>
      <c r="K697" s="183"/>
      <c r="L697" s="189">
        <f>'[4]01.12.2018г.'!N691</f>
        <v>0</v>
      </c>
      <c r="M697" s="189">
        <f>'[4]01.12.2018г.'!O691</f>
        <v>0</v>
      </c>
      <c r="N697" s="145">
        <f t="shared" si="3"/>
        <v>0</v>
      </c>
      <c r="O697" s="145">
        <f t="shared" si="4"/>
        <v>0</v>
      </c>
    </row>
    <row r="698" spans="1:15" ht="16.5" hidden="1" customHeight="1">
      <c r="A698" s="182" t="s">
        <v>1451</v>
      </c>
      <c r="B698" s="180" t="s">
        <v>1452</v>
      </c>
      <c r="C698" s="170"/>
      <c r="D698" s="171"/>
      <c r="E698" s="171"/>
      <c r="F698" s="171"/>
      <c r="G698" s="171">
        <f>'[4]июль 2015'!G689*1.2</f>
        <v>0</v>
      </c>
      <c r="H698" s="181">
        <f t="shared" si="5"/>
        <v>0</v>
      </c>
      <c r="I698" s="183"/>
      <c r="J698" s="183"/>
      <c r="K698" s="183"/>
      <c r="L698" s="189">
        <f>'[4]01.12.2018г.'!N692</f>
        <v>0</v>
      </c>
      <c r="M698" s="189">
        <f>'[4]01.12.2018г.'!O692</f>
        <v>0</v>
      </c>
      <c r="N698" s="145">
        <f t="shared" si="3"/>
        <v>0</v>
      </c>
      <c r="O698" s="145">
        <f t="shared" si="4"/>
        <v>0</v>
      </c>
    </row>
    <row r="699" spans="1:15" ht="13.5" hidden="1" customHeight="1">
      <c r="A699" s="182"/>
      <c r="B699" s="180" t="s">
        <v>987</v>
      </c>
      <c r="C699" s="170" t="s">
        <v>988</v>
      </c>
      <c r="D699" s="171">
        <f>F699/118*100</f>
        <v>0</v>
      </c>
      <c r="E699" s="185">
        <f>H699+(H699*$L$5)</f>
        <v>0</v>
      </c>
      <c r="F699" s="9">
        <f>IF(VALUE(RIGHT(ROUND(E699,0),1))=VALUE(0),ROUND(E699,0),IF(VALUE(RIGHT(ROUND(E699,0),1))&lt;=VALUE(5),FLOOR(E699,10),CEILING(E699,10)))</f>
        <v>0</v>
      </c>
      <c r="G699" s="171">
        <f>'[4]июль 2015'!G690*1.2</f>
        <v>0</v>
      </c>
      <c r="H699" s="181">
        <f t="shared" si="5"/>
        <v>0</v>
      </c>
      <c r="I699" s="172" t="e">
        <f>F699/H699*100-100</f>
        <v>#DIV/0!</v>
      </c>
      <c r="J699" s="183" t="e">
        <f>#REF!</f>
        <v>#REF!</v>
      </c>
      <c r="K699" s="183"/>
      <c r="L699" s="189">
        <f>'[4]01.12.2018г.'!N693</f>
        <v>0</v>
      </c>
      <c r="M699" s="189">
        <f>'[4]01.12.2018г.'!O693</f>
        <v>0</v>
      </c>
      <c r="N699" s="145">
        <f t="shared" si="3"/>
        <v>0</v>
      </c>
      <c r="O699" s="145">
        <f t="shared" si="4"/>
        <v>0</v>
      </c>
    </row>
    <row r="700" spans="1:15" ht="15" hidden="1" customHeight="1">
      <c r="A700" s="182"/>
      <c r="B700" s="180" t="s">
        <v>989</v>
      </c>
      <c r="C700" s="170" t="s">
        <v>988</v>
      </c>
      <c r="D700" s="171">
        <f>F700/118*100</f>
        <v>0</v>
      </c>
      <c r="E700" s="185">
        <f>H700+(H700*$L$5)</f>
        <v>0</v>
      </c>
      <c r="F700" s="9">
        <f>IF(VALUE(RIGHT(ROUND(E700,0),1))=VALUE(0),ROUND(E700,0),IF(VALUE(RIGHT(ROUND(E700,0),1))&lt;=VALUE(5),FLOOR(E700,10),CEILING(E700,10)))</f>
        <v>0</v>
      </c>
      <c r="G700" s="171">
        <f>'[4]июль 2015'!G691*1.2</f>
        <v>0</v>
      </c>
      <c r="H700" s="181">
        <f t="shared" si="5"/>
        <v>0</v>
      </c>
      <c r="I700" s="172" t="e">
        <f>F700/H700*100-100</f>
        <v>#DIV/0!</v>
      </c>
      <c r="J700" s="183" t="e">
        <f>#REF!</f>
        <v>#REF!</v>
      </c>
      <c r="K700" s="183"/>
      <c r="L700" s="189">
        <f>'[4]01.12.2018г.'!N694</f>
        <v>0</v>
      </c>
      <c r="M700" s="189">
        <f>'[4]01.12.2018г.'!O694</f>
        <v>0</v>
      </c>
      <c r="N700" s="145">
        <f t="shared" si="3"/>
        <v>0</v>
      </c>
      <c r="O700" s="145">
        <f t="shared" si="4"/>
        <v>0</v>
      </c>
    </row>
    <row r="701" spans="1:15" ht="14.25" hidden="1" customHeight="1">
      <c r="A701" s="182" t="s">
        <v>1453</v>
      </c>
      <c r="B701" s="180" t="s">
        <v>1454</v>
      </c>
      <c r="C701" s="170"/>
      <c r="D701" s="171"/>
      <c r="E701" s="171"/>
      <c r="F701" s="171"/>
      <c r="G701" s="171">
        <f>'[4]июль 2015'!G692*1.2</f>
        <v>0</v>
      </c>
      <c r="H701" s="181">
        <f t="shared" si="5"/>
        <v>0</v>
      </c>
      <c r="I701" s="183"/>
      <c r="J701" s="183"/>
      <c r="K701" s="183"/>
      <c r="L701" s="189">
        <f>'[4]01.12.2018г.'!N695</f>
        <v>0</v>
      </c>
      <c r="M701" s="189">
        <f>'[4]01.12.2018г.'!O695</f>
        <v>0</v>
      </c>
      <c r="N701" s="145">
        <f t="shared" si="3"/>
        <v>0</v>
      </c>
      <c r="O701" s="145">
        <f t="shared" si="4"/>
        <v>0</v>
      </c>
    </row>
    <row r="702" spans="1:15" ht="15" hidden="1" customHeight="1">
      <c r="A702" s="182"/>
      <c r="B702" s="180" t="s">
        <v>987</v>
      </c>
      <c r="C702" s="170" t="s">
        <v>988</v>
      </c>
      <c r="D702" s="171">
        <f>F702/118*100</f>
        <v>0</v>
      </c>
      <c r="E702" s="185">
        <f>H702+(H702*$L$5)</f>
        <v>0</v>
      </c>
      <c r="F702" s="9">
        <f>IF(VALUE(RIGHT(ROUND(E702,0),1))=VALUE(0),ROUND(E702,0),IF(VALUE(RIGHT(ROUND(E702,0),1))&lt;=VALUE(5),FLOOR(E702,10),CEILING(E702,10)))</f>
        <v>0</v>
      </c>
      <c r="G702" s="171">
        <f>'[4]июль 2015'!G693*1.2</f>
        <v>0</v>
      </c>
      <c r="H702" s="181">
        <f t="shared" si="5"/>
        <v>0</v>
      </c>
      <c r="I702" s="172" t="e">
        <f>F702/H702*100-100</f>
        <v>#DIV/0!</v>
      </c>
      <c r="J702" s="183" t="e">
        <f>#REF!</f>
        <v>#REF!</v>
      </c>
      <c r="K702" s="183"/>
      <c r="L702" s="189">
        <f>'[4]01.12.2018г.'!N696</f>
        <v>0</v>
      </c>
      <c r="M702" s="189">
        <f>'[4]01.12.2018г.'!O696</f>
        <v>0</v>
      </c>
      <c r="N702" s="145">
        <f t="shared" si="3"/>
        <v>0</v>
      </c>
      <c r="O702" s="145">
        <f t="shared" si="4"/>
        <v>0</v>
      </c>
    </row>
    <row r="703" spans="1:15" ht="15" hidden="1" customHeight="1">
      <c r="A703" s="182"/>
      <c r="B703" s="180" t="s">
        <v>989</v>
      </c>
      <c r="C703" s="170" t="s">
        <v>988</v>
      </c>
      <c r="D703" s="171">
        <f>F703/118*100</f>
        <v>0</v>
      </c>
      <c r="E703" s="185">
        <f>H703+(H703*$L$5)</f>
        <v>0</v>
      </c>
      <c r="F703" s="9">
        <f>IF(VALUE(RIGHT(ROUND(E703,0),1))=VALUE(0),ROUND(E703,0),IF(VALUE(RIGHT(ROUND(E703,0),1))&lt;=VALUE(5),FLOOR(E703,10),CEILING(E703,10)))</f>
        <v>0</v>
      </c>
      <c r="G703" s="171">
        <f>'[4]июль 2015'!G694*1.2</f>
        <v>0</v>
      </c>
      <c r="H703" s="181">
        <f t="shared" si="5"/>
        <v>0</v>
      </c>
      <c r="I703" s="172" t="e">
        <f>F703/H703*100-100</f>
        <v>#DIV/0!</v>
      </c>
      <c r="J703" s="183" t="e">
        <f>#REF!</f>
        <v>#REF!</v>
      </c>
      <c r="K703" s="183"/>
      <c r="L703" s="189">
        <f>'[4]01.12.2018г.'!N697</f>
        <v>0</v>
      </c>
      <c r="M703" s="189">
        <f>'[4]01.12.2018г.'!O697</f>
        <v>0</v>
      </c>
      <c r="N703" s="145">
        <f t="shared" si="3"/>
        <v>0</v>
      </c>
      <c r="O703" s="145">
        <f t="shared" si="4"/>
        <v>0</v>
      </c>
    </row>
    <row r="704" spans="1:15" ht="24" hidden="1" customHeight="1">
      <c r="A704" s="182" t="s">
        <v>1455</v>
      </c>
      <c r="B704" s="180" t="s">
        <v>1456</v>
      </c>
      <c r="C704" s="170"/>
      <c r="D704" s="171"/>
      <c r="E704" s="171"/>
      <c r="F704" s="171"/>
      <c r="G704" s="171">
        <f>'[4]июль 2015'!G695*1.2</f>
        <v>0</v>
      </c>
      <c r="H704" s="181">
        <f t="shared" si="5"/>
        <v>0</v>
      </c>
      <c r="I704" s="183"/>
      <c r="J704" s="183"/>
      <c r="K704" s="183"/>
      <c r="L704" s="189">
        <f>'[4]01.12.2018г.'!N698</f>
        <v>0</v>
      </c>
      <c r="M704" s="189">
        <f>'[4]01.12.2018г.'!O698</f>
        <v>0</v>
      </c>
      <c r="N704" s="145">
        <f t="shared" si="3"/>
        <v>0</v>
      </c>
      <c r="O704" s="145">
        <f t="shared" si="4"/>
        <v>0</v>
      </c>
    </row>
    <row r="705" spans="1:15" ht="15" hidden="1" customHeight="1">
      <c r="A705" s="182"/>
      <c r="B705" s="180" t="s">
        <v>987</v>
      </c>
      <c r="C705" s="170" t="s">
        <v>988</v>
      </c>
      <c r="D705" s="171">
        <f>F705/118*100</f>
        <v>0</v>
      </c>
      <c r="E705" s="185">
        <f>H705+(H705*$L$5)</f>
        <v>0</v>
      </c>
      <c r="F705" s="9">
        <f>IF(VALUE(RIGHT(ROUND(E705,0),1))=VALUE(0),ROUND(E705,0),IF(VALUE(RIGHT(ROUND(E705,0),1))&lt;=VALUE(5),FLOOR(E705,10),CEILING(E705,10)))</f>
        <v>0</v>
      </c>
      <c r="G705" s="171">
        <f>'[4]июль 2015'!G696*1.2</f>
        <v>0</v>
      </c>
      <c r="H705" s="181">
        <f t="shared" si="5"/>
        <v>0</v>
      </c>
      <c r="I705" s="172" t="e">
        <f>F705/H705*100-100</f>
        <v>#DIV/0!</v>
      </c>
      <c r="J705" s="183" t="e">
        <f>#REF!</f>
        <v>#REF!</v>
      </c>
      <c r="K705" s="183"/>
      <c r="L705" s="189">
        <f>'[4]01.12.2018г.'!N699</f>
        <v>0</v>
      </c>
      <c r="M705" s="189">
        <f>'[4]01.12.2018г.'!O699</f>
        <v>0</v>
      </c>
      <c r="N705" s="145">
        <f t="shared" si="3"/>
        <v>0</v>
      </c>
      <c r="O705" s="145">
        <f t="shared" si="4"/>
        <v>0</v>
      </c>
    </row>
    <row r="706" spans="1:15" ht="15" hidden="1" customHeight="1">
      <c r="A706" s="182"/>
      <c r="B706" s="180" t="s">
        <v>989</v>
      </c>
      <c r="C706" s="170" t="s">
        <v>988</v>
      </c>
      <c r="D706" s="171">
        <f>F706/118*100</f>
        <v>0</v>
      </c>
      <c r="E706" s="185">
        <f>H706+(H706*$L$5)</f>
        <v>0</v>
      </c>
      <c r="F706" s="9">
        <f>IF(VALUE(RIGHT(ROUND(E706,0),1))=VALUE(0),ROUND(E706,0),IF(VALUE(RIGHT(ROUND(E706,0),1))&lt;=VALUE(5),FLOOR(E706,10),CEILING(E706,10)))</f>
        <v>0</v>
      </c>
      <c r="G706" s="171">
        <f>'[4]июль 2015'!G697*1.2</f>
        <v>0</v>
      </c>
      <c r="H706" s="181">
        <f t="shared" si="5"/>
        <v>0</v>
      </c>
      <c r="I706" s="172" t="e">
        <f>F706/H706*100-100</f>
        <v>#DIV/0!</v>
      </c>
      <c r="J706" s="183" t="e">
        <f>#REF!</f>
        <v>#REF!</v>
      </c>
      <c r="K706" s="183"/>
      <c r="L706" s="189">
        <f>'[4]01.12.2018г.'!N700</f>
        <v>0</v>
      </c>
      <c r="M706" s="189">
        <f>'[4]01.12.2018г.'!O700</f>
        <v>0</v>
      </c>
      <c r="N706" s="145">
        <f t="shared" si="3"/>
        <v>0</v>
      </c>
      <c r="O706" s="145">
        <f t="shared" si="4"/>
        <v>0</v>
      </c>
    </row>
    <row r="707" spans="1:15" ht="26.25" hidden="1" customHeight="1">
      <c r="A707" s="182" t="s">
        <v>1457</v>
      </c>
      <c r="B707" s="180" t="s">
        <v>1458</v>
      </c>
      <c r="C707" s="170"/>
      <c r="D707" s="171"/>
      <c r="E707" s="171"/>
      <c r="F707" s="171"/>
      <c r="G707" s="171">
        <f>'[4]июль 2015'!G698*1.2</f>
        <v>0</v>
      </c>
      <c r="H707" s="181">
        <f t="shared" si="5"/>
        <v>0</v>
      </c>
      <c r="I707" s="183"/>
      <c r="J707" s="183"/>
      <c r="K707" s="183"/>
      <c r="L707" s="189">
        <f>'[4]01.12.2018г.'!N701</f>
        <v>0</v>
      </c>
      <c r="M707" s="189">
        <f>'[4]01.12.2018г.'!O701</f>
        <v>0</v>
      </c>
      <c r="N707" s="145">
        <f t="shared" si="3"/>
        <v>0</v>
      </c>
      <c r="O707" s="145">
        <f t="shared" si="4"/>
        <v>0</v>
      </c>
    </row>
    <row r="708" spans="1:15" ht="15" hidden="1" customHeight="1">
      <c r="A708" s="182"/>
      <c r="B708" s="180" t="s">
        <v>987</v>
      </c>
      <c r="C708" s="170" t="s">
        <v>988</v>
      </c>
      <c r="D708" s="171">
        <f>F708/118*100</f>
        <v>0</v>
      </c>
      <c r="E708" s="185">
        <f>H708+(H708*$L$5)</f>
        <v>0</v>
      </c>
      <c r="F708" s="9">
        <f>IF(VALUE(RIGHT(ROUND(E708,0),1))=VALUE(0),ROUND(E708,0),IF(VALUE(RIGHT(ROUND(E708,0),1))&lt;=VALUE(5),FLOOR(E708,10),CEILING(E708,10)))</f>
        <v>0</v>
      </c>
      <c r="G708" s="171">
        <f>'[4]июль 2015'!G699*1.2</f>
        <v>0</v>
      </c>
      <c r="H708" s="181">
        <f t="shared" si="5"/>
        <v>0</v>
      </c>
      <c r="I708" s="172" t="e">
        <f>F708/H708*100-100</f>
        <v>#DIV/0!</v>
      </c>
      <c r="J708" s="183" t="e">
        <f>#REF!</f>
        <v>#REF!</v>
      </c>
      <c r="K708" s="183"/>
      <c r="L708" s="189">
        <f>'[4]01.12.2018г.'!N702</f>
        <v>0</v>
      </c>
      <c r="M708" s="189">
        <f>'[4]01.12.2018г.'!O702</f>
        <v>0</v>
      </c>
      <c r="N708" s="145">
        <f t="shared" si="3"/>
        <v>0</v>
      </c>
      <c r="O708" s="145">
        <f t="shared" si="4"/>
        <v>0</v>
      </c>
    </row>
    <row r="709" spans="1:15" ht="15" hidden="1" customHeight="1">
      <c r="A709" s="182"/>
      <c r="B709" s="180" t="s">
        <v>989</v>
      </c>
      <c r="C709" s="170" t="s">
        <v>988</v>
      </c>
      <c r="D709" s="171">
        <f>F709/118*100</f>
        <v>0</v>
      </c>
      <c r="E709" s="185">
        <f>H709+(H709*$L$5)</f>
        <v>0</v>
      </c>
      <c r="F709" s="9">
        <f>IF(VALUE(RIGHT(ROUND(E709,0),1))=VALUE(0),ROUND(E709,0),IF(VALUE(RIGHT(ROUND(E709,0),1))&lt;=VALUE(5),FLOOR(E709,10),CEILING(E709,10)))</f>
        <v>0</v>
      </c>
      <c r="G709" s="171">
        <f>'[4]июль 2015'!G700*1.2</f>
        <v>0</v>
      </c>
      <c r="H709" s="181">
        <f t="shared" si="5"/>
        <v>0</v>
      </c>
      <c r="I709" s="172" t="e">
        <f>F709/H709*100-100</f>
        <v>#DIV/0!</v>
      </c>
      <c r="J709" s="183" t="e">
        <f>#REF!</f>
        <v>#REF!</v>
      </c>
      <c r="K709" s="183"/>
      <c r="L709" s="189">
        <f>'[4]01.12.2018г.'!N703</f>
        <v>0</v>
      </c>
      <c r="M709" s="189">
        <f>'[4]01.12.2018г.'!O703</f>
        <v>0</v>
      </c>
      <c r="N709" s="145">
        <f t="shared" si="3"/>
        <v>0</v>
      </c>
      <c r="O709" s="145">
        <f t="shared" si="4"/>
        <v>0</v>
      </c>
    </row>
    <row r="710" spans="1:15" ht="28.5" hidden="1" customHeight="1">
      <c r="A710" s="182" t="s">
        <v>1459</v>
      </c>
      <c r="B710" s="180" t="s">
        <v>1460</v>
      </c>
      <c r="C710" s="170"/>
      <c r="D710" s="171"/>
      <c r="E710" s="171"/>
      <c r="F710" s="171"/>
      <c r="G710" s="171">
        <f>'[4]июль 2015'!G701*1.2</f>
        <v>0</v>
      </c>
      <c r="H710" s="181">
        <f t="shared" si="5"/>
        <v>0</v>
      </c>
      <c r="I710" s="183"/>
      <c r="J710" s="183"/>
      <c r="K710" s="183"/>
      <c r="L710" s="189">
        <f>'[4]01.12.2018г.'!N704</f>
        <v>0</v>
      </c>
      <c r="M710" s="189">
        <f>'[4]01.12.2018г.'!O704</f>
        <v>0</v>
      </c>
      <c r="N710" s="145">
        <f t="shared" si="3"/>
        <v>0</v>
      </c>
      <c r="O710" s="145">
        <f t="shared" si="4"/>
        <v>0</v>
      </c>
    </row>
    <row r="711" spans="1:15" ht="15" hidden="1" customHeight="1">
      <c r="A711" s="182"/>
      <c r="B711" s="180" t="s">
        <v>987</v>
      </c>
      <c r="C711" s="170" t="s">
        <v>988</v>
      </c>
      <c r="D711" s="171">
        <f>F711/118*100</f>
        <v>0</v>
      </c>
      <c r="E711" s="185">
        <f>H711+(H711*$L$5)</f>
        <v>0</v>
      </c>
      <c r="F711" s="9">
        <f>IF(VALUE(RIGHT(ROUND(E711,0),1))=VALUE(0),ROUND(E711,0),IF(VALUE(RIGHT(ROUND(E711,0),1))&lt;=VALUE(5),FLOOR(E711,10),CEILING(E711,10)))</f>
        <v>0</v>
      </c>
      <c r="G711" s="171">
        <f>'[4]июль 2015'!G702*1.2</f>
        <v>0</v>
      </c>
      <c r="H711" s="181">
        <f t="shared" si="5"/>
        <v>0</v>
      </c>
      <c r="I711" s="172" t="e">
        <f>F711/H711*100-100</f>
        <v>#DIV/0!</v>
      </c>
      <c r="J711" s="183" t="e">
        <f>#REF!</f>
        <v>#REF!</v>
      </c>
      <c r="K711" s="183"/>
      <c r="L711" s="189">
        <f>'[4]01.12.2018г.'!N705</f>
        <v>0</v>
      </c>
      <c r="M711" s="189">
        <f>'[4]01.12.2018г.'!O705</f>
        <v>0</v>
      </c>
      <c r="N711" s="145">
        <f t="shared" si="3"/>
        <v>0</v>
      </c>
      <c r="O711" s="145">
        <f t="shared" si="4"/>
        <v>0</v>
      </c>
    </row>
    <row r="712" spans="1:15" ht="15" hidden="1" customHeight="1">
      <c r="A712" s="182"/>
      <c r="B712" s="180" t="s">
        <v>989</v>
      </c>
      <c r="C712" s="170" t="s">
        <v>988</v>
      </c>
      <c r="D712" s="171">
        <f>F712/118*100</f>
        <v>0</v>
      </c>
      <c r="E712" s="185">
        <f>H712+(H712*$L$5)</f>
        <v>0</v>
      </c>
      <c r="F712" s="9">
        <f>IF(VALUE(RIGHT(ROUND(E712,0),1))=VALUE(0),ROUND(E712,0),IF(VALUE(RIGHT(ROUND(E712,0),1))&lt;=VALUE(5),FLOOR(E712,10),CEILING(E712,10)))</f>
        <v>0</v>
      </c>
      <c r="G712" s="171">
        <f>'[4]июль 2015'!G703*1.2</f>
        <v>0</v>
      </c>
      <c r="H712" s="181">
        <f t="shared" si="5"/>
        <v>0</v>
      </c>
      <c r="I712" s="172" t="e">
        <f>F712/H712*100-100</f>
        <v>#DIV/0!</v>
      </c>
      <c r="J712" s="183" t="e">
        <f>#REF!</f>
        <v>#REF!</v>
      </c>
      <c r="K712" s="183"/>
      <c r="L712" s="189">
        <f>'[4]01.12.2018г.'!N706</f>
        <v>0</v>
      </c>
      <c r="M712" s="189">
        <f>'[4]01.12.2018г.'!O706</f>
        <v>0</v>
      </c>
      <c r="N712" s="145">
        <f t="shared" si="3"/>
        <v>0</v>
      </c>
      <c r="O712" s="145">
        <f t="shared" si="4"/>
        <v>0</v>
      </c>
    </row>
    <row r="713" spans="1:15" ht="15.75" hidden="1" customHeight="1">
      <c r="A713" s="182" t="s">
        <v>1461</v>
      </c>
      <c r="B713" s="180" t="s">
        <v>1462</v>
      </c>
      <c r="C713" s="170"/>
      <c r="D713" s="171">
        <f>F713/118*100</f>
        <v>0</v>
      </c>
      <c r="E713" s="171">
        <f>H713+(H713*$L$5)</f>
        <v>0</v>
      </c>
      <c r="F713" s="171">
        <f>IF(VALUE(RIGHT(ROUND(E713,0),1))=VALUE(0),ROUND(E713,0),IF(VALUE(RIGHT(ROUND(E713,0),1))&lt;=VALUE(5),FLOOR(E713,10),CEILING(E713,10)))</f>
        <v>0</v>
      </c>
      <c r="G713" s="171">
        <f>'[4]июль 2015'!G704*1.2</f>
        <v>0</v>
      </c>
      <c r="H713" s="181">
        <f t="shared" si="5"/>
        <v>0</v>
      </c>
      <c r="I713" s="183"/>
      <c r="J713" s="183"/>
      <c r="K713" s="183"/>
      <c r="L713" s="189">
        <f>'[4]01.12.2018г.'!N707</f>
        <v>0</v>
      </c>
      <c r="M713" s="189">
        <f>'[4]01.12.2018г.'!O707</f>
        <v>0</v>
      </c>
      <c r="N713" s="145">
        <f t="shared" si="3"/>
        <v>0</v>
      </c>
      <c r="O713" s="145">
        <f t="shared" si="4"/>
        <v>0</v>
      </c>
    </row>
    <row r="714" spans="1:15" ht="15" hidden="1" customHeight="1">
      <c r="A714" s="182"/>
      <c r="B714" s="180" t="s">
        <v>987</v>
      </c>
      <c r="C714" s="170" t="s">
        <v>988</v>
      </c>
      <c r="D714" s="171">
        <f>F714/118*100</f>
        <v>0</v>
      </c>
      <c r="E714" s="185">
        <f>H714+(H714*$L$5)</f>
        <v>0</v>
      </c>
      <c r="F714" s="9">
        <f>IF(VALUE(RIGHT(ROUND(E714,0),1))=VALUE(0),ROUND(E714,0),IF(VALUE(RIGHT(ROUND(E714,0),1))&lt;=VALUE(5),FLOOR(E714,10),CEILING(E714,10)))</f>
        <v>0</v>
      </c>
      <c r="G714" s="171">
        <f>'[4]июль 2015'!G705*1.2</f>
        <v>0</v>
      </c>
      <c r="H714" s="181">
        <f t="shared" si="5"/>
        <v>0</v>
      </c>
      <c r="I714" s="172" t="e">
        <f>F714/H714*100-100</f>
        <v>#DIV/0!</v>
      </c>
      <c r="J714" s="183" t="e">
        <f>#REF!</f>
        <v>#REF!</v>
      </c>
      <c r="K714" s="183"/>
      <c r="L714" s="189">
        <f>'[4]01.12.2018г.'!N708</f>
        <v>0</v>
      </c>
      <c r="M714" s="189">
        <f>'[4]01.12.2018г.'!O708</f>
        <v>0</v>
      </c>
      <c r="N714" s="145">
        <f t="shared" si="3"/>
        <v>0</v>
      </c>
      <c r="O714" s="145">
        <f t="shared" si="4"/>
        <v>0</v>
      </c>
    </row>
    <row r="715" spans="1:15" ht="15" hidden="1" customHeight="1">
      <c r="A715" s="182"/>
      <c r="B715" s="180" t="s">
        <v>989</v>
      </c>
      <c r="C715" s="170" t="s">
        <v>988</v>
      </c>
      <c r="D715" s="171">
        <v>1747</v>
      </c>
      <c r="E715" s="185">
        <f>H715+(H715*$L$5)</f>
        <v>0</v>
      </c>
      <c r="F715" s="9">
        <f>IF(VALUE(RIGHT(ROUND(E715,0),1))=VALUE(0),ROUND(E715,0),IF(VALUE(RIGHT(ROUND(E715,0),1))&lt;=VALUE(5),FLOOR(E715,10),CEILING(E715,10)))</f>
        <v>0</v>
      </c>
      <c r="G715" s="171">
        <f>'[4]июль 2015'!G706*1.2</f>
        <v>0</v>
      </c>
      <c r="H715" s="181">
        <f t="shared" si="5"/>
        <v>0</v>
      </c>
      <c r="I715" s="172" t="e">
        <f>F715/H715*100-100</f>
        <v>#DIV/0!</v>
      </c>
      <c r="J715" s="183" t="e">
        <f>#REF!</f>
        <v>#REF!</v>
      </c>
      <c r="K715" s="183"/>
      <c r="L715" s="189">
        <f>'[4]01.12.2018г.'!N709</f>
        <v>0</v>
      </c>
      <c r="M715" s="189">
        <f>'[4]01.12.2018г.'!O709</f>
        <v>0</v>
      </c>
      <c r="N715" s="145">
        <f t="shared" si="3"/>
        <v>0</v>
      </c>
      <c r="O715" s="145">
        <f t="shared" si="4"/>
        <v>0</v>
      </c>
    </row>
    <row r="716" spans="1:15" ht="26.25" hidden="1" customHeight="1">
      <c r="A716" s="182" t="s">
        <v>1463</v>
      </c>
      <c r="B716" s="180" t="s">
        <v>1464</v>
      </c>
      <c r="C716" s="170"/>
      <c r="D716" s="171"/>
      <c r="E716" s="171"/>
      <c r="F716" s="171"/>
      <c r="G716" s="171">
        <f>'[4]июль 2015'!G707*1.2</f>
        <v>0</v>
      </c>
      <c r="H716" s="181">
        <f t="shared" si="5"/>
        <v>0</v>
      </c>
      <c r="I716" s="183"/>
      <c r="J716" s="183"/>
      <c r="K716" s="183"/>
      <c r="L716" s="189">
        <f>'[4]01.12.2018г.'!N710</f>
        <v>0</v>
      </c>
      <c r="M716" s="189">
        <f>'[4]01.12.2018г.'!O710</f>
        <v>0</v>
      </c>
      <c r="N716" s="145">
        <f t="shared" si="3"/>
        <v>0</v>
      </c>
      <c r="O716" s="145">
        <f t="shared" si="4"/>
        <v>0</v>
      </c>
    </row>
    <row r="717" spans="1:15" ht="14.25" hidden="1" customHeight="1">
      <c r="A717" s="182"/>
      <c r="B717" s="180" t="s">
        <v>987</v>
      </c>
      <c r="C717" s="170" t="s">
        <v>988</v>
      </c>
      <c r="D717" s="171">
        <f>F717/118*100</f>
        <v>0</v>
      </c>
      <c r="E717" s="185">
        <f>H717+(H717*$L$5)</f>
        <v>0</v>
      </c>
      <c r="F717" s="9">
        <f>IF(VALUE(RIGHT(ROUND(E717,0),1))=VALUE(0),ROUND(E717,0),IF(VALUE(RIGHT(ROUND(E717,0),1))&lt;=VALUE(5),FLOOR(E717,10),CEILING(E717,10)))</f>
        <v>0</v>
      </c>
      <c r="G717" s="171">
        <f>'[4]июль 2015'!G708*1.2</f>
        <v>0</v>
      </c>
      <c r="H717" s="181">
        <f t="shared" si="5"/>
        <v>0</v>
      </c>
      <c r="I717" s="172" t="e">
        <f>F717/H717*100-100</f>
        <v>#DIV/0!</v>
      </c>
      <c r="J717" s="183" t="e">
        <f>#REF!</f>
        <v>#REF!</v>
      </c>
      <c r="K717" s="183"/>
      <c r="L717" s="189">
        <f>'[4]01.12.2018г.'!N711</f>
        <v>0</v>
      </c>
      <c r="M717" s="189">
        <f>'[4]01.12.2018г.'!O711</f>
        <v>0</v>
      </c>
      <c r="N717" s="145">
        <f t="shared" si="3"/>
        <v>0</v>
      </c>
      <c r="O717" s="145">
        <f t="shared" si="4"/>
        <v>0</v>
      </c>
    </row>
    <row r="718" spans="1:15" ht="15" hidden="1" customHeight="1">
      <c r="A718" s="182"/>
      <c r="B718" s="180" t="s">
        <v>989</v>
      </c>
      <c r="C718" s="170" t="s">
        <v>988</v>
      </c>
      <c r="D718" s="171">
        <f>F718/118*100</f>
        <v>0</v>
      </c>
      <c r="E718" s="185">
        <f>H718+(H718*$L$5)</f>
        <v>0</v>
      </c>
      <c r="F718" s="9">
        <f>IF(VALUE(RIGHT(ROUND(E718,0),1))=VALUE(0),ROUND(E718,0),IF(VALUE(RIGHT(ROUND(E718,0),1))&lt;=VALUE(5),FLOOR(E718,10),CEILING(E718,10)))</f>
        <v>0</v>
      </c>
      <c r="G718" s="171">
        <f>'[4]июль 2015'!G709*1.2</f>
        <v>0</v>
      </c>
      <c r="H718" s="181">
        <f t="shared" si="5"/>
        <v>0</v>
      </c>
      <c r="I718" s="172" t="e">
        <f>F718/H718*100-100</f>
        <v>#DIV/0!</v>
      </c>
      <c r="J718" s="183" t="e">
        <f>#REF!</f>
        <v>#REF!</v>
      </c>
      <c r="K718" s="183"/>
      <c r="L718" s="189">
        <f>'[4]01.12.2018г.'!N712</f>
        <v>0</v>
      </c>
      <c r="M718" s="189">
        <f>'[4]01.12.2018г.'!O712</f>
        <v>0</v>
      </c>
      <c r="N718" s="145">
        <f t="shared" si="3"/>
        <v>0</v>
      </c>
      <c r="O718" s="145">
        <f t="shared" si="4"/>
        <v>0</v>
      </c>
    </row>
    <row r="719" spans="1:15" ht="37.5" hidden="1" customHeight="1">
      <c r="A719" s="182" t="s">
        <v>1465</v>
      </c>
      <c r="B719" s="180" t="s">
        <v>1466</v>
      </c>
      <c r="C719" s="170"/>
      <c r="D719" s="171"/>
      <c r="E719" s="171"/>
      <c r="F719" s="171"/>
      <c r="G719" s="171">
        <f>'[4]июль 2015'!G710*1.2</f>
        <v>0</v>
      </c>
      <c r="H719" s="181">
        <f t="shared" si="5"/>
        <v>0</v>
      </c>
      <c r="I719" s="183"/>
      <c r="J719" s="183"/>
      <c r="K719" s="183"/>
      <c r="L719" s="189">
        <f>'[4]01.12.2018г.'!N713</f>
        <v>0</v>
      </c>
      <c r="M719" s="189">
        <f>'[4]01.12.2018г.'!O713</f>
        <v>0</v>
      </c>
      <c r="N719" s="145">
        <f t="shared" si="3"/>
        <v>0</v>
      </c>
      <c r="O719" s="145">
        <f t="shared" si="4"/>
        <v>0</v>
      </c>
    </row>
    <row r="720" spans="1:15" ht="15" hidden="1" customHeight="1">
      <c r="A720" s="182"/>
      <c r="B720" s="180" t="s">
        <v>987</v>
      </c>
      <c r="C720" s="170" t="s">
        <v>988</v>
      </c>
      <c r="D720" s="171">
        <f>F720/118*100</f>
        <v>0</v>
      </c>
      <c r="E720" s="185">
        <f>H720+(H720*$L$5)</f>
        <v>0</v>
      </c>
      <c r="F720" s="9">
        <f>IF(VALUE(RIGHT(ROUND(E720,0),1))=VALUE(0),ROUND(E720,0),IF(VALUE(RIGHT(ROUND(E720,0),1))&lt;=VALUE(5),FLOOR(E720,10),CEILING(E720,10)))</f>
        <v>0</v>
      </c>
      <c r="G720" s="171">
        <f>'[4]июль 2015'!G711*1.2</f>
        <v>0</v>
      </c>
      <c r="H720" s="181">
        <f t="shared" si="5"/>
        <v>0</v>
      </c>
      <c r="I720" s="172" t="e">
        <f>F720/H720*100-100</f>
        <v>#DIV/0!</v>
      </c>
      <c r="J720" s="183" t="e">
        <f>#REF!</f>
        <v>#REF!</v>
      </c>
      <c r="K720" s="183"/>
      <c r="L720" s="189">
        <f>'[4]01.12.2018г.'!N714</f>
        <v>0</v>
      </c>
      <c r="M720" s="189">
        <f>'[4]01.12.2018г.'!O714</f>
        <v>0</v>
      </c>
      <c r="N720" s="145">
        <f t="shared" si="3"/>
        <v>0</v>
      </c>
      <c r="O720" s="145">
        <f t="shared" si="4"/>
        <v>0</v>
      </c>
    </row>
    <row r="721" spans="1:15" ht="15" hidden="1" customHeight="1">
      <c r="A721" s="182"/>
      <c r="B721" s="180" t="s">
        <v>989</v>
      </c>
      <c r="C721" s="170" t="s">
        <v>988</v>
      </c>
      <c r="D721" s="171">
        <f>F721/118*100</f>
        <v>0</v>
      </c>
      <c r="E721" s="185">
        <f>H721+(H721*$L$5)</f>
        <v>0</v>
      </c>
      <c r="F721" s="9">
        <f>IF(VALUE(RIGHT(ROUND(E721,0),1))=VALUE(0),ROUND(E721,0),IF(VALUE(RIGHT(ROUND(E721,0),1))&lt;=VALUE(5),FLOOR(E721,10),CEILING(E721,10)))</f>
        <v>0</v>
      </c>
      <c r="G721" s="171">
        <f>'[4]июль 2015'!G712*1.2</f>
        <v>0</v>
      </c>
      <c r="H721" s="181">
        <f t="shared" si="5"/>
        <v>0</v>
      </c>
      <c r="I721" s="172" t="e">
        <f>F721/H721*100-100</f>
        <v>#DIV/0!</v>
      </c>
      <c r="J721" s="183" t="e">
        <f>#REF!</f>
        <v>#REF!</v>
      </c>
      <c r="K721" s="183"/>
      <c r="L721" s="189">
        <f>'[4]01.12.2018г.'!N715</f>
        <v>0</v>
      </c>
      <c r="M721" s="189">
        <f>'[4]01.12.2018г.'!O715</f>
        <v>0</v>
      </c>
      <c r="N721" s="145">
        <f t="shared" si="3"/>
        <v>0</v>
      </c>
      <c r="O721" s="145">
        <f t="shared" si="4"/>
        <v>0</v>
      </c>
    </row>
    <row r="722" spans="1:15" ht="17.25" hidden="1" customHeight="1">
      <c r="A722" s="182" t="s">
        <v>1467</v>
      </c>
      <c r="B722" s="180" t="s">
        <v>1468</v>
      </c>
      <c r="C722" s="170"/>
      <c r="D722" s="171"/>
      <c r="E722" s="171"/>
      <c r="F722" s="171"/>
      <c r="G722" s="171">
        <f>'[4]июль 2015'!G713*1.2</f>
        <v>0</v>
      </c>
      <c r="H722" s="181">
        <f t="shared" si="5"/>
        <v>0</v>
      </c>
      <c r="I722" s="183"/>
      <c r="J722" s="183"/>
      <c r="K722" s="183"/>
      <c r="L722" s="189">
        <f>'[4]01.12.2018г.'!N716</f>
        <v>0</v>
      </c>
      <c r="M722" s="189">
        <f>'[4]01.12.2018г.'!O716</f>
        <v>0</v>
      </c>
      <c r="N722" s="145">
        <f t="shared" si="3"/>
        <v>0</v>
      </c>
      <c r="O722" s="145">
        <f t="shared" si="4"/>
        <v>0</v>
      </c>
    </row>
    <row r="723" spans="1:15" ht="15" hidden="1" customHeight="1">
      <c r="A723" s="182"/>
      <c r="B723" s="180" t="s">
        <v>987</v>
      </c>
      <c r="C723" s="170" t="s">
        <v>988</v>
      </c>
      <c r="D723" s="171">
        <f>F723/118*100</f>
        <v>0</v>
      </c>
      <c r="E723" s="185">
        <f>H723+(H723*$L$5)</f>
        <v>0</v>
      </c>
      <c r="F723" s="9">
        <f>IF(VALUE(RIGHT(ROUND(E723,0),1))=VALUE(0),ROUND(E723,0),IF(VALUE(RIGHT(ROUND(E723,0),1))&lt;=VALUE(5),FLOOR(E723,10),CEILING(E723,10)))</f>
        <v>0</v>
      </c>
      <c r="G723" s="171">
        <f>'[4]июль 2015'!G714*1.2</f>
        <v>0</v>
      </c>
      <c r="H723" s="181">
        <f t="shared" si="5"/>
        <v>0</v>
      </c>
      <c r="I723" s="172" t="e">
        <f>F723/H723*100-100</f>
        <v>#DIV/0!</v>
      </c>
      <c r="J723" s="183" t="e">
        <f>#REF!</f>
        <v>#REF!</v>
      </c>
      <c r="K723" s="183"/>
      <c r="L723" s="189">
        <f>'[4]01.12.2018г.'!N717</f>
        <v>0</v>
      </c>
      <c r="M723" s="189">
        <f>'[4]01.12.2018г.'!O717</f>
        <v>0</v>
      </c>
      <c r="N723" s="145">
        <f t="shared" si="3"/>
        <v>0</v>
      </c>
      <c r="O723" s="145">
        <f t="shared" si="4"/>
        <v>0</v>
      </c>
    </row>
    <row r="724" spans="1:15" ht="15" hidden="1" customHeight="1">
      <c r="A724" s="182"/>
      <c r="B724" s="180" t="s">
        <v>989</v>
      </c>
      <c r="C724" s="170" t="s">
        <v>988</v>
      </c>
      <c r="D724" s="171">
        <f>F724/118*100</f>
        <v>0</v>
      </c>
      <c r="E724" s="185">
        <f>H724+(H724*$L$5)</f>
        <v>0</v>
      </c>
      <c r="F724" s="9">
        <f>IF(VALUE(RIGHT(ROUND(E724,0),1))=VALUE(0),ROUND(E724,0),IF(VALUE(RIGHT(ROUND(E724,0),1))&lt;=VALUE(5),FLOOR(E724,10),CEILING(E724,10)))</f>
        <v>0</v>
      </c>
      <c r="G724" s="171">
        <f>'[4]июль 2015'!G715*1.2</f>
        <v>0</v>
      </c>
      <c r="H724" s="181">
        <f t="shared" si="5"/>
        <v>0</v>
      </c>
      <c r="I724" s="172" t="e">
        <f>F724/H724*100-100</f>
        <v>#DIV/0!</v>
      </c>
      <c r="J724" s="183" t="e">
        <f>#REF!</f>
        <v>#REF!</v>
      </c>
      <c r="K724" s="183"/>
      <c r="L724" s="189">
        <f>'[4]01.12.2018г.'!N718</f>
        <v>0</v>
      </c>
      <c r="M724" s="189">
        <f>'[4]01.12.2018г.'!O718</f>
        <v>0</v>
      </c>
      <c r="N724" s="145">
        <f t="shared" ref="N724:N786" si="6">L724*105%</f>
        <v>0</v>
      </c>
      <c r="O724" s="145">
        <f t="shared" ref="O724:O787" si="7">N724*1.2</f>
        <v>0</v>
      </c>
    </row>
    <row r="725" spans="1:15" ht="16.5" hidden="1" customHeight="1">
      <c r="A725" s="182" t="s">
        <v>1469</v>
      </c>
      <c r="B725" s="180" t="s">
        <v>1470</v>
      </c>
      <c r="C725" s="170"/>
      <c r="D725" s="171"/>
      <c r="E725" s="171"/>
      <c r="F725" s="171"/>
      <c r="G725" s="171">
        <f>'[4]июль 2015'!G716*1.2</f>
        <v>0</v>
      </c>
      <c r="H725" s="181">
        <f t="shared" si="5"/>
        <v>0</v>
      </c>
      <c r="I725" s="183"/>
      <c r="J725" s="183"/>
      <c r="K725" s="183"/>
      <c r="L725" s="189">
        <f>'[4]01.12.2018г.'!N719</f>
        <v>0</v>
      </c>
      <c r="M725" s="189">
        <f>'[4]01.12.2018г.'!O719</f>
        <v>0</v>
      </c>
      <c r="N725" s="145">
        <f t="shared" si="6"/>
        <v>0</v>
      </c>
      <c r="O725" s="145">
        <f t="shared" si="7"/>
        <v>0</v>
      </c>
    </row>
    <row r="726" spans="1:15" ht="15" hidden="1" customHeight="1">
      <c r="A726" s="182"/>
      <c r="B726" s="180" t="s">
        <v>987</v>
      </c>
      <c r="C726" s="170" t="s">
        <v>988</v>
      </c>
      <c r="D726" s="171">
        <f>F726/118*100</f>
        <v>0</v>
      </c>
      <c r="E726" s="185">
        <f>H726+(H726*$L$5)</f>
        <v>0</v>
      </c>
      <c r="F726" s="9">
        <f>IF(VALUE(RIGHT(ROUND(E726,0),1))=VALUE(0),ROUND(E726,0),IF(VALUE(RIGHT(ROUND(E726,0),1))&lt;=VALUE(5),FLOOR(E726,10),CEILING(E726,10)))</f>
        <v>0</v>
      </c>
      <c r="G726" s="171">
        <f>'[4]июль 2015'!G717*1.2</f>
        <v>0</v>
      </c>
      <c r="H726" s="181">
        <f t="shared" si="5"/>
        <v>0</v>
      </c>
      <c r="I726" s="172" t="e">
        <f>F726/H726*100-100</f>
        <v>#DIV/0!</v>
      </c>
      <c r="J726" s="183" t="e">
        <f>#REF!</f>
        <v>#REF!</v>
      </c>
      <c r="K726" s="183"/>
      <c r="L726" s="189">
        <f>'[4]01.12.2018г.'!N720</f>
        <v>0</v>
      </c>
      <c r="M726" s="189">
        <f>'[4]01.12.2018г.'!O720</f>
        <v>0</v>
      </c>
      <c r="N726" s="145">
        <f t="shared" si="6"/>
        <v>0</v>
      </c>
      <c r="O726" s="145">
        <f t="shared" si="7"/>
        <v>0</v>
      </c>
    </row>
    <row r="727" spans="1:15" ht="15" hidden="1" customHeight="1">
      <c r="A727" s="182"/>
      <c r="B727" s="180" t="s">
        <v>989</v>
      </c>
      <c r="C727" s="170" t="s">
        <v>988</v>
      </c>
      <c r="D727" s="171">
        <f>F727/118*100</f>
        <v>0</v>
      </c>
      <c r="E727" s="185">
        <f>H727+(H727*$L$5)</f>
        <v>0</v>
      </c>
      <c r="F727" s="9">
        <f>IF(VALUE(RIGHT(ROUND(E727,0),1))=VALUE(0),ROUND(E727,0),IF(VALUE(RIGHT(ROUND(E727,0),1))&lt;=VALUE(5),FLOOR(E727,10),CEILING(E727,10)))</f>
        <v>0</v>
      </c>
      <c r="G727" s="171">
        <f>'[4]июль 2015'!G718*1.2</f>
        <v>0</v>
      </c>
      <c r="H727" s="181">
        <f t="shared" ref="H727:H790" si="8">G727*1.2</f>
        <v>0</v>
      </c>
      <c r="I727" s="172" t="e">
        <f>F727/H727*100-100</f>
        <v>#DIV/0!</v>
      </c>
      <c r="J727" s="183" t="e">
        <f>#REF!</f>
        <v>#REF!</v>
      </c>
      <c r="K727" s="183"/>
      <c r="L727" s="189">
        <f>'[4]01.12.2018г.'!N721</f>
        <v>0</v>
      </c>
      <c r="M727" s="189">
        <f>'[4]01.12.2018г.'!O721</f>
        <v>0</v>
      </c>
      <c r="N727" s="145">
        <f t="shared" si="6"/>
        <v>0</v>
      </c>
      <c r="O727" s="145">
        <f t="shared" si="7"/>
        <v>0</v>
      </c>
    </row>
    <row r="728" spans="1:15" ht="17.25" hidden="1" customHeight="1">
      <c r="A728" s="182" t="s">
        <v>1471</v>
      </c>
      <c r="B728" s="180" t="s">
        <v>1472</v>
      </c>
      <c r="C728" s="170"/>
      <c r="D728" s="171"/>
      <c r="E728" s="171"/>
      <c r="F728" s="171"/>
      <c r="G728" s="171">
        <f>'[4]июль 2015'!G719*1.2</f>
        <v>0</v>
      </c>
      <c r="H728" s="181">
        <f t="shared" si="8"/>
        <v>0</v>
      </c>
      <c r="I728" s="183"/>
      <c r="J728" s="183"/>
      <c r="K728" s="183"/>
      <c r="L728" s="189">
        <f>'[4]01.12.2018г.'!N722</f>
        <v>0</v>
      </c>
      <c r="M728" s="189">
        <f>'[4]01.12.2018г.'!O722</f>
        <v>0</v>
      </c>
      <c r="N728" s="145">
        <f t="shared" si="6"/>
        <v>0</v>
      </c>
      <c r="O728" s="145">
        <f t="shared" si="7"/>
        <v>0</v>
      </c>
    </row>
    <row r="729" spans="1:15" ht="15" hidden="1" customHeight="1">
      <c r="A729" s="182"/>
      <c r="B729" s="180" t="s">
        <v>987</v>
      </c>
      <c r="C729" s="170" t="s">
        <v>988</v>
      </c>
      <c r="D729" s="171">
        <f>F729/118*100</f>
        <v>0</v>
      </c>
      <c r="E729" s="185">
        <f>H729+(H729*$L$5)</f>
        <v>0</v>
      </c>
      <c r="F729" s="9">
        <f>IF(VALUE(RIGHT(ROUND(E729,0),1))=VALUE(0),ROUND(E729,0),IF(VALUE(RIGHT(ROUND(E729,0),1))&lt;=VALUE(5),FLOOR(E729,10),CEILING(E729,10)))</f>
        <v>0</v>
      </c>
      <c r="G729" s="171">
        <f>'[4]июль 2015'!G720*1.2</f>
        <v>0</v>
      </c>
      <c r="H729" s="181">
        <f t="shared" si="8"/>
        <v>0</v>
      </c>
      <c r="I729" s="172" t="e">
        <f>F729/H729*100-100</f>
        <v>#DIV/0!</v>
      </c>
      <c r="J729" s="183" t="e">
        <f>#REF!</f>
        <v>#REF!</v>
      </c>
      <c r="K729" s="183"/>
      <c r="L729" s="189">
        <f>'[4]01.12.2018г.'!N723</f>
        <v>0</v>
      </c>
      <c r="M729" s="189">
        <f>'[4]01.12.2018г.'!O723</f>
        <v>0</v>
      </c>
      <c r="N729" s="145">
        <f t="shared" si="6"/>
        <v>0</v>
      </c>
      <c r="O729" s="145">
        <f t="shared" si="7"/>
        <v>0</v>
      </c>
    </row>
    <row r="730" spans="1:15" ht="0.75" hidden="1" customHeight="1">
      <c r="A730" s="182"/>
      <c r="B730" s="180" t="s">
        <v>989</v>
      </c>
      <c r="C730" s="170" t="s">
        <v>988</v>
      </c>
      <c r="D730" s="171">
        <f>F730/118*100</f>
        <v>0</v>
      </c>
      <c r="E730" s="185">
        <f>H730+(H730*$L$5)</f>
        <v>0</v>
      </c>
      <c r="F730" s="9">
        <f>IF(VALUE(RIGHT(ROUND(E730,0),1))=VALUE(0),ROUND(E730,0),IF(VALUE(RIGHT(ROUND(E730,0),1))&lt;=VALUE(5),FLOOR(E730,10),CEILING(E730,10)))</f>
        <v>0</v>
      </c>
      <c r="G730" s="171">
        <f>'[4]июль 2015'!G721*1.2</f>
        <v>0</v>
      </c>
      <c r="H730" s="181">
        <f t="shared" si="8"/>
        <v>0</v>
      </c>
      <c r="I730" s="172" t="e">
        <f>F730/H730*100-100</f>
        <v>#DIV/0!</v>
      </c>
      <c r="J730" s="183" t="e">
        <f>#REF!</f>
        <v>#REF!</v>
      </c>
      <c r="K730" s="183"/>
      <c r="L730" s="189">
        <f>'[4]01.12.2018г.'!N724</f>
        <v>0</v>
      </c>
      <c r="M730" s="189">
        <f>'[4]01.12.2018г.'!O724</f>
        <v>0</v>
      </c>
      <c r="N730" s="145">
        <f t="shared" si="6"/>
        <v>0</v>
      </c>
      <c r="O730" s="145">
        <f t="shared" si="7"/>
        <v>0</v>
      </c>
    </row>
    <row r="731" spans="1:15" ht="23.25" hidden="1" customHeight="1">
      <c r="A731" s="182" t="s">
        <v>1473</v>
      </c>
      <c r="B731" s="180" t="s">
        <v>1474</v>
      </c>
      <c r="C731" s="170"/>
      <c r="D731" s="171"/>
      <c r="E731" s="171"/>
      <c r="F731" s="171"/>
      <c r="G731" s="171">
        <f>'[4]июль 2015'!G722*1.2</f>
        <v>0</v>
      </c>
      <c r="H731" s="181">
        <f t="shared" si="8"/>
        <v>0</v>
      </c>
      <c r="I731" s="183"/>
      <c r="J731" s="183"/>
      <c r="K731" s="183"/>
      <c r="L731" s="189">
        <f>'[4]01.12.2018г.'!N725</f>
        <v>0</v>
      </c>
      <c r="M731" s="189">
        <f>'[4]01.12.2018г.'!O725</f>
        <v>0</v>
      </c>
      <c r="N731" s="145">
        <f t="shared" si="6"/>
        <v>0</v>
      </c>
      <c r="O731" s="145">
        <f t="shared" si="7"/>
        <v>0</v>
      </c>
    </row>
    <row r="732" spans="1:15" ht="15" hidden="1" customHeight="1">
      <c r="A732" s="182"/>
      <c r="B732" s="180" t="s">
        <v>987</v>
      </c>
      <c r="C732" s="170" t="s">
        <v>988</v>
      </c>
      <c r="D732" s="171">
        <f>F732/118*100</f>
        <v>0</v>
      </c>
      <c r="E732" s="185">
        <f>H732+(H732*$L$5)</f>
        <v>0</v>
      </c>
      <c r="F732" s="9">
        <f>IF(VALUE(RIGHT(ROUND(E732,0),1))=VALUE(0),ROUND(E732,0),IF(VALUE(RIGHT(ROUND(E732,0),1))&lt;=VALUE(5),FLOOR(E732,10),CEILING(E732,10)))</f>
        <v>0</v>
      </c>
      <c r="G732" s="171">
        <f>'[4]июль 2015'!G723*1.2</f>
        <v>0</v>
      </c>
      <c r="H732" s="181">
        <f t="shared" si="8"/>
        <v>0</v>
      </c>
      <c r="I732" s="172" t="e">
        <f>F732/H732*100-100</f>
        <v>#DIV/0!</v>
      </c>
      <c r="J732" s="183" t="e">
        <f>#REF!</f>
        <v>#REF!</v>
      </c>
      <c r="K732" s="183"/>
      <c r="L732" s="189">
        <f>'[4]01.12.2018г.'!N726</f>
        <v>0</v>
      </c>
      <c r="M732" s="189">
        <f>'[4]01.12.2018г.'!O726</f>
        <v>0</v>
      </c>
      <c r="N732" s="145">
        <f t="shared" si="6"/>
        <v>0</v>
      </c>
      <c r="O732" s="145">
        <f t="shared" si="7"/>
        <v>0</v>
      </c>
    </row>
    <row r="733" spans="1:15" ht="15" hidden="1" customHeight="1">
      <c r="A733" s="182"/>
      <c r="B733" s="180" t="s">
        <v>989</v>
      </c>
      <c r="C733" s="170" t="s">
        <v>988</v>
      </c>
      <c r="D733" s="171">
        <f>F733/118*100</f>
        <v>0</v>
      </c>
      <c r="E733" s="185">
        <f>H733+(H733*$L$5)</f>
        <v>0</v>
      </c>
      <c r="F733" s="9">
        <f>IF(VALUE(RIGHT(ROUND(E733,0),1))=VALUE(0),ROUND(E733,0),IF(VALUE(RIGHT(ROUND(E733,0),1))&lt;=VALUE(5),FLOOR(E733,10),CEILING(E733,10)))</f>
        <v>0</v>
      </c>
      <c r="G733" s="171">
        <f>'[4]июль 2015'!G724*1.2</f>
        <v>0</v>
      </c>
      <c r="H733" s="181">
        <f t="shared" si="8"/>
        <v>0</v>
      </c>
      <c r="I733" s="172" t="e">
        <f>F733/H733*100-100</f>
        <v>#DIV/0!</v>
      </c>
      <c r="J733" s="183" t="e">
        <f>#REF!</f>
        <v>#REF!</v>
      </c>
      <c r="K733" s="183"/>
      <c r="L733" s="189">
        <f>'[4]01.12.2018г.'!N727</f>
        <v>0</v>
      </c>
      <c r="M733" s="189">
        <f>'[4]01.12.2018г.'!O727</f>
        <v>0</v>
      </c>
      <c r="N733" s="145">
        <f t="shared" si="6"/>
        <v>0</v>
      </c>
      <c r="O733" s="145">
        <f t="shared" si="7"/>
        <v>0</v>
      </c>
    </row>
    <row r="734" spans="1:15" ht="14.25" hidden="1" customHeight="1">
      <c r="A734" s="182" t="s">
        <v>1475</v>
      </c>
      <c r="B734" s="180" t="s">
        <v>1476</v>
      </c>
      <c r="C734" s="170"/>
      <c r="D734" s="171"/>
      <c r="E734" s="171"/>
      <c r="F734" s="171"/>
      <c r="G734" s="171">
        <f>'[4]июль 2015'!G725*1.2</f>
        <v>0</v>
      </c>
      <c r="H734" s="181">
        <f t="shared" si="8"/>
        <v>0</v>
      </c>
      <c r="I734" s="183"/>
      <c r="J734" s="183"/>
      <c r="K734" s="183"/>
      <c r="L734" s="189">
        <f>'[4]01.12.2018г.'!N728</f>
        <v>0</v>
      </c>
      <c r="M734" s="189">
        <f>'[4]01.12.2018г.'!O728</f>
        <v>0</v>
      </c>
      <c r="N734" s="145">
        <f t="shared" si="6"/>
        <v>0</v>
      </c>
      <c r="O734" s="145">
        <f t="shared" si="7"/>
        <v>0</v>
      </c>
    </row>
    <row r="735" spans="1:15" ht="15" hidden="1" customHeight="1">
      <c r="A735" s="182"/>
      <c r="B735" s="180" t="s">
        <v>987</v>
      </c>
      <c r="C735" s="170" t="s">
        <v>988</v>
      </c>
      <c r="D735" s="171">
        <f>F735/118*100</f>
        <v>0</v>
      </c>
      <c r="E735" s="185">
        <f>H735+(H735*$L$5)</f>
        <v>0</v>
      </c>
      <c r="F735" s="9">
        <f>IF(VALUE(RIGHT(ROUND(E735,0),1))=VALUE(0),ROUND(E735,0),IF(VALUE(RIGHT(ROUND(E735,0),1))&lt;=VALUE(5),FLOOR(E735,10),CEILING(E735,10)))</f>
        <v>0</v>
      </c>
      <c r="G735" s="171">
        <f>'[4]июль 2015'!G726*1.2</f>
        <v>0</v>
      </c>
      <c r="H735" s="181">
        <f t="shared" si="8"/>
        <v>0</v>
      </c>
      <c r="I735" s="172" t="e">
        <f>F735/H735*100-100</f>
        <v>#DIV/0!</v>
      </c>
      <c r="J735" s="183" t="e">
        <f>#REF!</f>
        <v>#REF!</v>
      </c>
      <c r="K735" s="183"/>
      <c r="L735" s="189">
        <f>'[4]01.12.2018г.'!N729</f>
        <v>0</v>
      </c>
      <c r="M735" s="189">
        <f>'[4]01.12.2018г.'!O729</f>
        <v>0</v>
      </c>
      <c r="N735" s="145">
        <f t="shared" si="6"/>
        <v>0</v>
      </c>
      <c r="O735" s="145">
        <f t="shared" si="7"/>
        <v>0</v>
      </c>
    </row>
    <row r="736" spans="1:15" ht="15" hidden="1" customHeight="1">
      <c r="A736" s="182"/>
      <c r="B736" s="180" t="s">
        <v>989</v>
      </c>
      <c r="C736" s="170" t="s">
        <v>988</v>
      </c>
      <c r="D736" s="171">
        <f>F736/118*100</f>
        <v>0</v>
      </c>
      <c r="E736" s="185">
        <f>H736+(H736*$L$5)</f>
        <v>0</v>
      </c>
      <c r="F736" s="9">
        <f>IF(VALUE(RIGHT(ROUND(E736,0),1))=VALUE(0),ROUND(E736,0),IF(VALUE(RIGHT(ROUND(E736,0),1))&lt;=VALUE(5),FLOOR(E736,10),CEILING(E736,10)))</f>
        <v>0</v>
      </c>
      <c r="G736" s="171">
        <f>'[4]июль 2015'!G727*1.2</f>
        <v>0</v>
      </c>
      <c r="H736" s="181">
        <f t="shared" si="8"/>
        <v>0</v>
      </c>
      <c r="I736" s="172" t="e">
        <f>F736/H736*100-100</f>
        <v>#DIV/0!</v>
      </c>
      <c r="J736" s="183" t="e">
        <f>#REF!</f>
        <v>#REF!</v>
      </c>
      <c r="K736" s="183"/>
      <c r="L736" s="189">
        <f>'[4]01.12.2018г.'!N730</f>
        <v>0</v>
      </c>
      <c r="M736" s="189">
        <f>'[4]01.12.2018г.'!O730</f>
        <v>0</v>
      </c>
      <c r="N736" s="145">
        <f t="shared" si="6"/>
        <v>0</v>
      </c>
      <c r="O736" s="145">
        <f t="shared" si="7"/>
        <v>0</v>
      </c>
    </row>
    <row r="737" spans="1:15" ht="24.75" hidden="1" customHeight="1">
      <c r="A737" s="182" t="s">
        <v>1477</v>
      </c>
      <c r="B737" s="180" t="s">
        <v>1478</v>
      </c>
      <c r="C737" s="170"/>
      <c r="D737" s="171"/>
      <c r="E737" s="171"/>
      <c r="F737" s="171"/>
      <c r="G737" s="171">
        <f>'[4]июль 2015'!G728*1.2</f>
        <v>0</v>
      </c>
      <c r="H737" s="181">
        <f t="shared" si="8"/>
        <v>0</v>
      </c>
      <c r="I737" s="183"/>
      <c r="J737" s="183"/>
      <c r="K737" s="183"/>
      <c r="L737" s="189">
        <f>'[4]01.12.2018г.'!N731</f>
        <v>0</v>
      </c>
      <c r="M737" s="189">
        <f>'[4]01.12.2018г.'!O731</f>
        <v>0</v>
      </c>
      <c r="N737" s="145">
        <f t="shared" si="6"/>
        <v>0</v>
      </c>
      <c r="O737" s="145">
        <f t="shared" si="7"/>
        <v>0</v>
      </c>
    </row>
    <row r="738" spans="1:15" ht="15" hidden="1" customHeight="1">
      <c r="A738" s="182"/>
      <c r="B738" s="180" t="s">
        <v>987</v>
      </c>
      <c r="C738" s="170" t="s">
        <v>988</v>
      </c>
      <c r="D738" s="171">
        <f>F738/118*100</f>
        <v>0</v>
      </c>
      <c r="E738" s="185">
        <f>H738+(H738*$L$5)</f>
        <v>0</v>
      </c>
      <c r="F738" s="9">
        <f>IF(VALUE(RIGHT(ROUND(E738,0),1))=VALUE(0),ROUND(E738,0),IF(VALUE(RIGHT(ROUND(E738,0),1))&lt;=VALUE(5),FLOOR(E738,10),CEILING(E738,10)))</f>
        <v>0</v>
      </c>
      <c r="G738" s="171">
        <f>'[4]июль 2015'!G729*1.2</f>
        <v>0</v>
      </c>
      <c r="H738" s="181">
        <f t="shared" si="8"/>
        <v>0</v>
      </c>
      <c r="I738" s="172" t="e">
        <f>F738/H738*100-100</f>
        <v>#DIV/0!</v>
      </c>
      <c r="J738" s="183" t="e">
        <f>#REF!</f>
        <v>#REF!</v>
      </c>
      <c r="K738" s="183"/>
      <c r="L738" s="189">
        <f>'[4]01.12.2018г.'!N732</f>
        <v>0</v>
      </c>
      <c r="M738" s="189">
        <f>'[4]01.12.2018г.'!O732</f>
        <v>0</v>
      </c>
      <c r="N738" s="145">
        <f t="shared" si="6"/>
        <v>0</v>
      </c>
      <c r="O738" s="145">
        <f t="shared" si="7"/>
        <v>0</v>
      </c>
    </row>
    <row r="739" spans="1:15" ht="15" hidden="1" customHeight="1">
      <c r="A739" s="182"/>
      <c r="B739" s="180" t="s">
        <v>989</v>
      </c>
      <c r="C739" s="170" t="s">
        <v>988</v>
      </c>
      <c r="D739" s="171">
        <f>F739/118*100</f>
        <v>0</v>
      </c>
      <c r="E739" s="185">
        <f>H739+(H739*$L$5)</f>
        <v>0</v>
      </c>
      <c r="F739" s="9">
        <f>IF(VALUE(RIGHT(ROUND(E739,0),1))=VALUE(0),ROUND(E739,0),IF(VALUE(RIGHT(ROUND(E739,0),1))&lt;=VALUE(5),FLOOR(E739,10),CEILING(E739,10)))</f>
        <v>0</v>
      </c>
      <c r="G739" s="171">
        <f>'[4]июль 2015'!G730*1.2</f>
        <v>0</v>
      </c>
      <c r="H739" s="181">
        <f t="shared" si="8"/>
        <v>0</v>
      </c>
      <c r="I739" s="172" t="e">
        <f>F739/H739*100-100</f>
        <v>#DIV/0!</v>
      </c>
      <c r="J739" s="183" t="e">
        <f>#REF!</f>
        <v>#REF!</v>
      </c>
      <c r="K739" s="183"/>
      <c r="L739" s="189">
        <f>'[4]01.12.2018г.'!N733</f>
        <v>0</v>
      </c>
      <c r="M739" s="189">
        <f>'[4]01.12.2018г.'!O733</f>
        <v>0</v>
      </c>
      <c r="N739" s="145">
        <f t="shared" si="6"/>
        <v>0</v>
      </c>
      <c r="O739" s="145">
        <f t="shared" si="7"/>
        <v>0</v>
      </c>
    </row>
    <row r="740" spans="1:15" ht="15" hidden="1" customHeight="1">
      <c r="A740" s="182" t="s">
        <v>1479</v>
      </c>
      <c r="B740" s="180" t="s">
        <v>1480</v>
      </c>
      <c r="C740" s="170"/>
      <c r="D740" s="171"/>
      <c r="E740" s="171"/>
      <c r="F740" s="171"/>
      <c r="G740" s="171">
        <f>'[4]июль 2015'!G731*1.2</f>
        <v>0</v>
      </c>
      <c r="H740" s="181">
        <f t="shared" si="8"/>
        <v>0</v>
      </c>
      <c r="I740" s="183"/>
      <c r="J740" s="183"/>
      <c r="K740" s="183"/>
      <c r="L740" s="189">
        <f>'[4]01.12.2018г.'!N734</f>
        <v>0</v>
      </c>
      <c r="M740" s="189">
        <f>'[4]01.12.2018г.'!O734</f>
        <v>0</v>
      </c>
      <c r="N740" s="145">
        <f t="shared" si="6"/>
        <v>0</v>
      </c>
      <c r="O740" s="145">
        <f t="shared" si="7"/>
        <v>0</v>
      </c>
    </row>
    <row r="741" spans="1:15" ht="15" hidden="1" customHeight="1">
      <c r="A741" s="182"/>
      <c r="B741" s="180" t="s">
        <v>987</v>
      </c>
      <c r="C741" s="170" t="s">
        <v>988</v>
      </c>
      <c r="D741" s="171">
        <f>F741/118*100</f>
        <v>0</v>
      </c>
      <c r="E741" s="185">
        <f>H741+(H741*$L$5)</f>
        <v>0</v>
      </c>
      <c r="F741" s="9">
        <f>IF(VALUE(RIGHT(ROUND(E741,0),1))=VALUE(0),ROUND(E741,0),IF(VALUE(RIGHT(ROUND(E741,0),1))&lt;=VALUE(5),FLOOR(E741,10),CEILING(E741,10)))</f>
        <v>0</v>
      </c>
      <c r="G741" s="171">
        <f>'[4]июль 2015'!G732*1.2</f>
        <v>0</v>
      </c>
      <c r="H741" s="181">
        <f t="shared" si="8"/>
        <v>0</v>
      </c>
      <c r="I741" s="172" t="e">
        <f>F741/H741*100-100</f>
        <v>#DIV/0!</v>
      </c>
      <c r="J741" s="183" t="e">
        <f>#REF!</f>
        <v>#REF!</v>
      </c>
      <c r="K741" s="183"/>
      <c r="L741" s="189">
        <f>'[4]01.12.2018г.'!N735</f>
        <v>0</v>
      </c>
      <c r="M741" s="189">
        <f>'[4]01.12.2018г.'!O735</f>
        <v>0</v>
      </c>
      <c r="N741" s="145">
        <f t="shared" si="6"/>
        <v>0</v>
      </c>
      <c r="O741" s="145">
        <f t="shared" si="7"/>
        <v>0</v>
      </c>
    </row>
    <row r="742" spans="1:15" ht="0.75" hidden="1" customHeight="1">
      <c r="A742" s="182"/>
      <c r="B742" s="180" t="s">
        <v>989</v>
      </c>
      <c r="C742" s="170" t="s">
        <v>988</v>
      </c>
      <c r="D742" s="171">
        <f>F742/118*100</f>
        <v>0</v>
      </c>
      <c r="E742" s="185">
        <f>H742+(H742*$L$5)</f>
        <v>0</v>
      </c>
      <c r="F742" s="9">
        <f>IF(VALUE(RIGHT(ROUND(E742,0),1))=VALUE(0),ROUND(E742,0),IF(VALUE(RIGHT(ROUND(E742,0),1))&lt;=VALUE(5),FLOOR(E742,10),CEILING(E742,10)))</f>
        <v>0</v>
      </c>
      <c r="G742" s="171">
        <f>'[4]июль 2015'!G733*1.2</f>
        <v>0</v>
      </c>
      <c r="H742" s="181">
        <f t="shared" si="8"/>
        <v>0</v>
      </c>
      <c r="I742" s="172" t="e">
        <f>F742/H742*100-100</f>
        <v>#DIV/0!</v>
      </c>
      <c r="J742" s="183" t="e">
        <f>#REF!</f>
        <v>#REF!</v>
      </c>
      <c r="K742" s="183"/>
      <c r="L742" s="189">
        <f>'[4]01.12.2018г.'!N736</f>
        <v>0</v>
      </c>
      <c r="M742" s="189">
        <f>'[4]01.12.2018г.'!O736</f>
        <v>0</v>
      </c>
      <c r="N742" s="145">
        <f t="shared" si="6"/>
        <v>0</v>
      </c>
      <c r="O742" s="145">
        <f t="shared" si="7"/>
        <v>0</v>
      </c>
    </row>
    <row r="743" spans="1:15" ht="24.75" hidden="1" customHeight="1">
      <c r="A743" s="182" t="s">
        <v>1481</v>
      </c>
      <c r="B743" s="180" t="s">
        <v>1482</v>
      </c>
      <c r="C743" s="170"/>
      <c r="D743" s="171"/>
      <c r="E743" s="171"/>
      <c r="F743" s="171"/>
      <c r="G743" s="171">
        <f>'[4]июль 2015'!G734*1.2</f>
        <v>0</v>
      </c>
      <c r="H743" s="181">
        <f t="shared" si="8"/>
        <v>0</v>
      </c>
      <c r="I743" s="183"/>
      <c r="J743" s="183"/>
      <c r="K743" s="183"/>
      <c r="L743" s="189">
        <f>'[4]01.12.2018г.'!N737</f>
        <v>0</v>
      </c>
      <c r="M743" s="189">
        <f>'[4]01.12.2018г.'!O737</f>
        <v>0</v>
      </c>
      <c r="N743" s="145">
        <f t="shared" si="6"/>
        <v>0</v>
      </c>
      <c r="O743" s="145">
        <f t="shared" si="7"/>
        <v>0</v>
      </c>
    </row>
    <row r="744" spans="1:15" ht="15" hidden="1" customHeight="1">
      <c r="A744" s="182"/>
      <c r="B744" s="180" t="s">
        <v>987</v>
      </c>
      <c r="C744" s="170" t="s">
        <v>988</v>
      </c>
      <c r="D744" s="171">
        <f>F744/118*100</f>
        <v>0</v>
      </c>
      <c r="E744" s="185">
        <f>H744+(H744*$L$5)</f>
        <v>0</v>
      </c>
      <c r="F744" s="9">
        <f>IF(VALUE(RIGHT(ROUND(E744,0),1))=VALUE(0),ROUND(E744,0),IF(VALUE(RIGHT(ROUND(E744,0),1))&lt;=VALUE(5),FLOOR(E744,10),CEILING(E744,10)))</f>
        <v>0</v>
      </c>
      <c r="G744" s="171">
        <f>'[4]июль 2015'!G735*1.2</f>
        <v>0</v>
      </c>
      <c r="H744" s="181">
        <f t="shared" si="8"/>
        <v>0</v>
      </c>
      <c r="I744" s="172" t="e">
        <f>F744/H744*100-100</f>
        <v>#DIV/0!</v>
      </c>
      <c r="J744" s="183" t="e">
        <f>#REF!</f>
        <v>#REF!</v>
      </c>
      <c r="K744" s="183"/>
      <c r="L744" s="189">
        <f>'[4]01.12.2018г.'!N738</f>
        <v>0</v>
      </c>
      <c r="M744" s="189">
        <f>'[4]01.12.2018г.'!O738</f>
        <v>0</v>
      </c>
      <c r="N744" s="145">
        <f t="shared" si="6"/>
        <v>0</v>
      </c>
      <c r="O744" s="145">
        <f t="shared" si="7"/>
        <v>0</v>
      </c>
    </row>
    <row r="745" spans="1:15" ht="15" hidden="1" customHeight="1">
      <c r="A745" s="182"/>
      <c r="B745" s="180" t="s">
        <v>989</v>
      </c>
      <c r="C745" s="170" t="s">
        <v>988</v>
      </c>
      <c r="D745" s="171">
        <f>F745/118*100</f>
        <v>0</v>
      </c>
      <c r="E745" s="185">
        <f>H745+(H745*$L$5)</f>
        <v>0</v>
      </c>
      <c r="F745" s="9">
        <f>IF(VALUE(RIGHT(ROUND(E745,0),1))=VALUE(0),ROUND(E745,0),IF(VALUE(RIGHT(ROUND(E745,0),1))&lt;=VALUE(5),FLOOR(E745,10),CEILING(E745,10)))</f>
        <v>0</v>
      </c>
      <c r="G745" s="171">
        <f>'[4]июль 2015'!G736*1.2</f>
        <v>0</v>
      </c>
      <c r="H745" s="181">
        <f t="shared" si="8"/>
        <v>0</v>
      </c>
      <c r="I745" s="172" t="e">
        <f>F745/H745*100-100</f>
        <v>#DIV/0!</v>
      </c>
      <c r="J745" s="183" t="e">
        <f>#REF!</f>
        <v>#REF!</v>
      </c>
      <c r="K745" s="183"/>
      <c r="L745" s="189">
        <f>'[4]01.12.2018г.'!N739</f>
        <v>0</v>
      </c>
      <c r="M745" s="189">
        <f>'[4]01.12.2018г.'!O739</f>
        <v>0</v>
      </c>
      <c r="N745" s="145">
        <f t="shared" si="6"/>
        <v>0</v>
      </c>
      <c r="O745" s="145">
        <f t="shared" si="7"/>
        <v>0</v>
      </c>
    </row>
    <row r="746" spans="1:15" ht="21" hidden="1" customHeight="1">
      <c r="A746" s="182" t="s">
        <v>1483</v>
      </c>
      <c r="B746" s="180" t="s">
        <v>1484</v>
      </c>
      <c r="C746" s="170"/>
      <c r="D746" s="171"/>
      <c r="E746" s="171"/>
      <c r="F746" s="171"/>
      <c r="G746" s="171">
        <f>'[4]июль 2015'!G737*1.2</f>
        <v>0</v>
      </c>
      <c r="H746" s="181">
        <f t="shared" si="8"/>
        <v>0</v>
      </c>
      <c r="I746" s="183"/>
      <c r="J746" s="183"/>
      <c r="K746" s="183"/>
      <c r="L746" s="189">
        <f>'[4]01.12.2018г.'!N740</f>
        <v>0</v>
      </c>
      <c r="M746" s="189">
        <f>'[4]01.12.2018г.'!O740</f>
        <v>0</v>
      </c>
      <c r="N746" s="145">
        <f t="shared" si="6"/>
        <v>0</v>
      </c>
      <c r="O746" s="145">
        <f t="shared" si="7"/>
        <v>0</v>
      </c>
    </row>
    <row r="747" spans="1:15" ht="15" hidden="1" customHeight="1">
      <c r="A747" s="182"/>
      <c r="B747" s="180" t="s">
        <v>987</v>
      </c>
      <c r="C747" s="170" t="s">
        <v>988</v>
      </c>
      <c r="D747" s="171" t="e">
        <f>#REF!</f>
        <v>#REF!</v>
      </c>
      <c r="E747" s="171"/>
      <c r="F747" s="171" t="e">
        <f>#REF!</f>
        <v>#REF!</v>
      </c>
      <c r="G747" s="171">
        <f>'[4]июль 2015'!G738*1.2</f>
        <v>0</v>
      </c>
      <c r="H747" s="181">
        <f t="shared" si="8"/>
        <v>0</v>
      </c>
      <c r="I747" s="172" t="s">
        <v>1068</v>
      </c>
      <c r="J747" s="183" t="e">
        <f>#REF!</f>
        <v>#REF!</v>
      </c>
      <c r="K747" s="172"/>
      <c r="L747" s="189">
        <f>'[4]01.12.2018г.'!N741</f>
        <v>0</v>
      </c>
      <c r="M747" s="189">
        <f>'[4]01.12.2018г.'!O741</f>
        <v>0</v>
      </c>
      <c r="N747" s="145">
        <f t="shared" si="6"/>
        <v>0</v>
      </c>
      <c r="O747" s="145">
        <f t="shared" si="7"/>
        <v>0</v>
      </c>
    </row>
    <row r="748" spans="1:15" ht="15" hidden="1" customHeight="1">
      <c r="A748" s="182"/>
      <c r="B748" s="180" t="s">
        <v>989</v>
      </c>
      <c r="C748" s="170" t="s">
        <v>988</v>
      </c>
      <c r="D748" s="171" t="e">
        <f>#REF!</f>
        <v>#REF!</v>
      </c>
      <c r="E748" s="171"/>
      <c r="F748" s="171" t="e">
        <f>#REF!</f>
        <v>#REF!</v>
      </c>
      <c r="G748" s="171">
        <f>'[4]июль 2015'!G739*1.2</f>
        <v>0</v>
      </c>
      <c r="H748" s="181">
        <f t="shared" si="8"/>
        <v>0</v>
      </c>
      <c r="I748" s="172" t="s">
        <v>1068</v>
      </c>
      <c r="J748" s="183" t="e">
        <f>#REF!</f>
        <v>#REF!</v>
      </c>
      <c r="K748" s="172"/>
      <c r="L748" s="189">
        <f>'[4]01.12.2018г.'!N742</f>
        <v>0</v>
      </c>
      <c r="M748" s="189">
        <f>'[4]01.12.2018г.'!O742</f>
        <v>0</v>
      </c>
      <c r="N748" s="145">
        <f t="shared" si="6"/>
        <v>0</v>
      </c>
      <c r="O748" s="145">
        <f t="shared" si="7"/>
        <v>0</v>
      </c>
    </row>
    <row r="749" spans="1:15" ht="24" hidden="1" customHeight="1">
      <c r="A749" s="182" t="s">
        <v>1485</v>
      </c>
      <c r="B749" s="180" t="s">
        <v>1486</v>
      </c>
      <c r="C749" s="170"/>
      <c r="D749" s="171"/>
      <c r="E749" s="171"/>
      <c r="F749" s="171"/>
      <c r="G749" s="171">
        <f>'[4]июль 2015'!G740*1.2</f>
        <v>0</v>
      </c>
      <c r="H749" s="181">
        <f t="shared" si="8"/>
        <v>0</v>
      </c>
      <c r="I749" s="183"/>
      <c r="J749" s="183"/>
      <c r="K749" s="183"/>
      <c r="L749" s="189">
        <f>'[4]01.12.2018г.'!N743</f>
        <v>0</v>
      </c>
      <c r="M749" s="189">
        <f>'[4]01.12.2018г.'!O743</f>
        <v>0</v>
      </c>
      <c r="N749" s="145">
        <f t="shared" si="6"/>
        <v>0</v>
      </c>
      <c r="O749" s="145">
        <f t="shared" si="7"/>
        <v>0</v>
      </c>
    </row>
    <row r="750" spans="1:15" ht="15" hidden="1" customHeight="1">
      <c r="A750" s="182"/>
      <c r="B750" s="180" t="s">
        <v>987</v>
      </c>
      <c r="C750" s="170" t="s">
        <v>988</v>
      </c>
      <c r="D750" s="171">
        <f>F750/118*100</f>
        <v>0</v>
      </c>
      <c r="E750" s="185">
        <f>H750+(H750*$L$5)</f>
        <v>0</v>
      </c>
      <c r="F750" s="9">
        <f>IF(VALUE(RIGHT(ROUND(E750,0),1))=VALUE(0),ROUND(E750,0),IF(VALUE(RIGHT(ROUND(E750,0),1))&lt;=VALUE(5),FLOOR(E750,10),CEILING(E750,10)))</f>
        <v>0</v>
      </c>
      <c r="G750" s="171">
        <f>'[4]июль 2015'!G741*1.2</f>
        <v>0</v>
      </c>
      <c r="H750" s="181">
        <f t="shared" si="8"/>
        <v>0</v>
      </c>
      <c r="I750" s="172" t="e">
        <f>F750/H750*100-100</f>
        <v>#DIV/0!</v>
      </c>
      <c r="J750" s="183" t="e">
        <f>#REF!</f>
        <v>#REF!</v>
      </c>
      <c r="K750" s="183"/>
      <c r="L750" s="189">
        <f>'[4]01.12.2018г.'!N744</f>
        <v>0</v>
      </c>
      <c r="M750" s="189">
        <f>'[4]01.12.2018г.'!O744</f>
        <v>0</v>
      </c>
      <c r="N750" s="145">
        <f t="shared" si="6"/>
        <v>0</v>
      </c>
      <c r="O750" s="145">
        <f t="shared" si="7"/>
        <v>0</v>
      </c>
    </row>
    <row r="751" spans="1:15" ht="1.5" hidden="1" customHeight="1">
      <c r="A751" s="182"/>
      <c r="B751" s="180" t="s">
        <v>989</v>
      </c>
      <c r="C751" s="170" t="s">
        <v>988</v>
      </c>
      <c r="D751" s="171">
        <f>F751/118*100</f>
        <v>0</v>
      </c>
      <c r="E751" s="185">
        <f>H751+(H751*$L$5)</f>
        <v>0</v>
      </c>
      <c r="F751" s="9">
        <f>IF(VALUE(RIGHT(ROUND(E751,0),1))=VALUE(0),ROUND(E751,0),IF(VALUE(RIGHT(ROUND(E751,0),1))&lt;=VALUE(5),FLOOR(E751,10),CEILING(E751,10)))</f>
        <v>0</v>
      </c>
      <c r="G751" s="171">
        <f>'[4]июль 2015'!G742*1.2</f>
        <v>0</v>
      </c>
      <c r="H751" s="181">
        <f t="shared" si="8"/>
        <v>0</v>
      </c>
      <c r="I751" s="172" t="e">
        <f>F751/H751*100-100</f>
        <v>#DIV/0!</v>
      </c>
      <c r="J751" s="183" t="e">
        <f>#REF!</f>
        <v>#REF!</v>
      </c>
      <c r="K751" s="183"/>
      <c r="L751" s="189">
        <f>'[4]01.12.2018г.'!N745</f>
        <v>0</v>
      </c>
      <c r="M751" s="189">
        <f>'[4]01.12.2018г.'!O745</f>
        <v>0</v>
      </c>
      <c r="N751" s="145">
        <f t="shared" si="6"/>
        <v>0</v>
      </c>
      <c r="O751" s="145">
        <f t="shared" si="7"/>
        <v>0</v>
      </c>
    </row>
    <row r="752" spans="1:15" ht="15.75" hidden="1" customHeight="1">
      <c r="A752" s="182" t="s">
        <v>1487</v>
      </c>
      <c r="B752" s="180" t="s">
        <v>1488</v>
      </c>
      <c r="C752" s="170"/>
      <c r="D752" s="171"/>
      <c r="E752" s="171"/>
      <c r="F752" s="171"/>
      <c r="G752" s="171">
        <f>'[4]июль 2015'!G743*1.2</f>
        <v>0</v>
      </c>
      <c r="H752" s="181">
        <f t="shared" si="8"/>
        <v>0</v>
      </c>
      <c r="I752" s="183"/>
      <c r="J752" s="183"/>
      <c r="K752" s="183"/>
      <c r="L752" s="189">
        <f>'[4]01.12.2018г.'!N746</f>
        <v>0</v>
      </c>
      <c r="M752" s="189">
        <f>'[4]01.12.2018г.'!O746</f>
        <v>0</v>
      </c>
      <c r="N752" s="145">
        <f t="shared" si="6"/>
        <v>0</v>
      </c>
      <c r="O752" s="145">
        <f t="shared" si="7"/>
        <v>0</v>
      </c>
    </row>
    <row r="753" spans="1:15" ht="15" hidden="1" customHeight="1">
      <c r="A753" s="182"/>
      <c r="B753" s="180" t="s">
        <v>987</v>
      </c>
      <c r="C753" s="170" t="s">
        <v>988</v>
      </c>
      <c r="D753" s="171">
        <f>F753/118*100</f>
        <v>0</v>
      </c>
      <c r="E753" s="185">
        <f>H753+(H753*$L$5)</f>
        <v>0</v>
      </c>
      <c r="F753" s="9">
        <f>IF(VALUE(RIGHT(ROUND(E753,0),1))=VALUE(0),ROUND(E753,0),IF(VALUE(RIGHT(ROUND(E753,0),1))&lt;=VALUE(5),FLOOR(E753,10),CEILING(E753,10)))</f>
        <v>0</v>
      </c>
      <c r="G753" s="171">
        <f>'[4]июль 2015'!G744*1.2</f>
        <v>0</v>
      </c>
      <c r="H753" s="181">
        <f t="shared" si="8"/>
        <v>0</v>
      </c>
      <c r="I753" s="172" t="e">
        <f>F753/H753*100-100</f>
        <v>#DIV/0!</v>
      </c>
      <c r="J753" s="183" t="e">
        <f>#REF!</f>
        <v>#REF!</v>
      </c>
      <c r="K753" s="183"/>
      <c r="L753" s="189">
        <f>'[4]01.12.2018г.'!N747</f>
        <v>0</v>
      </c>
      <c r="M753" s="189">
        <f>'[4]01.12.2018г.'!O747</f>
        <v>0</v>
      </c>
      <c r="N753" s="145">
        <f t="shared" si="6"/>
        <v>0</v>
      </c>
      <c r="O753" s="145">
        <f t="shared" si="7"/>
        <v>0</v>
      </c>
    </row>
    <row r="754" spans="1:15" ht="15" hidden="1" customHeight="1">
      <c r="A754" s="182"/>
      <c r="B754" s="180" t="s">
        <v>989</v>
      </c>
      <c r="C754" s="170" t="s">
        <v>988</v>
      </c>
      <c r="D754" s="171">
        <f>F754/118*100</f>
        <v>0</v>
      </c>
      <c r="E754" s="185">
        <f>H754+(H754*$L$5)</f>
        <v>0</v>
      </c>
      <c r="F754" s="9">
        <f>IF(VALUE(RIGHT(ROUND(E754,0),1))=VALUE(0),ROUND(E754,0),IF(VALUE(RIGHT(ROUND(E754,0),1))&lt;=VALUE(5),FLOOR(E754,10),CEILING(E754,10)))</f>
        <v>0</v>
      </c>
      <c r="G754" s="171">
        <f>'[4]июль 2015'!G745*1.2</f>
        <v>0</v>
      </c>
      <c r="H754" s="181">
        <f t="shared" si="8"/>
        <v>0</v>
      </c>
      <c r="I754" s="172" t="e">
        <f>F754/H754*100-100</f>
        <v>#DIV/0!</v>
      </c>
      <c r="J754" s="183" t="e">
        <f>#REF!</f>
        <v>#REF!</v>
      </c>
      <c r="K754" s="183"/>
      <c r="L754" s="189">
        <f>'[4]01.12.2018г.'!N748</f>
        <v>0</v>
      </c>
      <c r="M754" s="189">
        <f>'[4]01.12.2018г.'!O748</f>
        <v>0</v>
      </c>
      <c r="N754" s="145">
        <f t="shared" si="6"/>
        <v>0</v>
      </c>
      <c r="O754" s="145">
        <f t="shared" si="7"/>
        <v>0</v>
      </c>
    </row>
    <row r="755" spans="1:15" ht="17.25" hidden="1" customHeight="1">
      <c r="A755" s="182" t="s">
        <v>1489</v>
      </c>
      <c r="B755" s="180" t="s">
        <v>1490</v>
      </c>
      <c r="C755" s="170"/>
      <c r="D755" s="171"/>
      <c r="E755" s="171"/>
      <c r="F755" s="171"/>
      <c r="G755" s="171">
        <f>'[4]июль 2015'!G746*1.2</f>
        <v>0</v>
      </c>
      <c r="H755" s="181">
        <f t="shared" si="8"/>
        <v>0</v>
      </c>
      <c r="I755" s="183"/>
      <c r="J755" s="183"/>
      <c r="K755" s="183"/>
      <c r="L755" s="189">
        <f>'[4]01.12.2018г.'!N749</f>
        <v>0</v>
      </c>
      <c r="M755" s="189">
        <f>'[4]01.12.2018г.'!O749</f>
        <v>0</v>
      </c>
      <c r="N755" s="145">
        <f t="shared" si="6"/>
        <v>0</v>
      </c>
      <c r="O755" s="145">
        <f t="shared" si="7"/>
        <v>0</v>
      </c>
    </row>
    <row r="756" spans="1:15" ht="15" hidden="1" customHeight="1">
      <c r="A756" s="182"/>
      <c r="B756" s="180" t="s">
        <v>987</v>
      </c>
      <c r="C756" s="170" t="s">
        <v>988</v>
      </c>
      <c r="D756" s="171">
        <f>F756/118*100</f>
        <v>0</v>
      </c>
      <c r="E756" s="185">
        <f>H756+(H756*$L$5)</f>
        <v>0</v>
      </c>
      <c r="F756" s="9">
        <f>IF(VALUE(RIGHT(ROUND(E756,0),1))=VALUE(0),ROUND(E756,0),IF(VALUE(RIGHT(ROUND(E756,0),1))&lt;=VALUE(5),FLOOR(E756,10),CEILING(E756,10)))</f>
        <v>0</v>
      </c>
      <c r="G756" s="171">
        <f>'[4]июль 2015'!G747*1.2</f>
        <v>0</v>
      </c>
      <c r="H756" s="181">
        <f t="shared" si="8"/>
        <v>0</v>
      </c>
      <c r="I756" s="172" t="e">
        <f>F756/H756*100-100</f>
        <v>#DIV/0!</v>
      </c>
      <c r="J756" s="183" t="e">
        <f>#REF!</f>
        <v>#REF!</v>
      </c>
      <c r="K756" s="183"/>
      <c r="L756" s="189">
        <f>'[4]01.12.2018г.'!N750</f>
        <v>0</v>
      </c>
      <c r="M756" s="189">
        <f>'[4]01.12.2018г.'!O750</f>
        <v>0</v>
      </c>
      <c r="N756" s="145">
        <f t="shared" si="6"/>
        <v>0</v>
      </c>
      <c r="O756" s="145">
        <f t="shared" si="7"/>
        <v>0</v>
      </c>
    </row>
    <row r="757" spans="1:15" ht="15" hidden="1" customHeight="1">
      <c r="A757" s="182"/>
      <c r="B757" s="180" t="s">
        <v>989</v>
      </c>
      <c r="C757" s="170" t="s">
        <v>988</v>
      </c>
      <c r="D757" s="171">
        <f>F757/118*100</f>
        <v>0</v>
      </c>
      <c r="E757" s="185">
        <f>H757+(H757*$L$5)</f>
        <v>0</v>
      </c>
      <c r="F757" s="9">
        <f>IF(VALUE(RIGHT(ROUND(E757,0),1))=VALUE(0),ROUND(E757,0),IF(VALUE(RIGHT(ROUND(E757,0),1))&lt;=VALUE(5),FLOOR(E757,10),CEILING(E757,10)))</f>
        <v>0</v>
      </c>
      <c r="G757" s="171">
        <f>'[4]июль 2015'!G748*1.2</f>
        <v>0</v>
      </c>
      <c r="H757" s="181">
        <f t="shared" si="8"/>
        <v>0</v>
      </c>
      <c r="I757" s="172" t="e">
        <f>F757/H757*100-100</f>
        <v>#DIV/0!</v>
      </c>
      <c r="J757" s="183" t="e">
        <f>#REF!</f>
        <v>#REF!</v>
      </c>
      <c r="K757" s="183"/>
      <c r="L757" s="189">
        <f>'[4]01.12.2018г.'!N751</f>
        <v>0</v>
      </c>
      <c r="M757" s="189">
        <f>'[4]01.12.2018г.'!O751</f>
        <v>0</v>
      </c>
      <c r="N757" s="145">
        <f t="shared" si="6"/>
        <v>0</v>
      </c>
      <c r="O757" s="145">
        <f t="shared" si="7"/>
        <v>0</v>
      </c>
    </row>
    <row r="758" spans="1:15" ht="12" hidden="1" customHeight="1">
      <c r="A758" s="182" t="s">
        <v>1491</v>
      </c>
      <c r="B758" s="180" t="s">
        <v>1492</v>
      </c>
      <c r="C758" s="170"/>
      <c r="D758" s="171"/>
      <c r="E758" s="171"/>
      <c r="F758" s="171"/>
      <c r="G758" s="171">
        <f>'[4]июль 2015'!G749*1.2</f>
        <v>0</v>
      </c>
      <c r="H758" s="181">
        <f t="shared" si="8"/>
        <v>0</v>
      </c>
      <c r="I758" s="183"/>
      <c r="J758" s="183"/>
      <c r="K758" s="183"/>
      <c r="L758" s="189">
        <f>'[4]01.12.2018г.'!N752</f>
        <v>0</v>
      </c>
      <c r="M758" s="189">
        <f>'[4]01.12.2018г.'!O752</f>
        <v>0</v>
      </c>
      <c r="N758" s="145">
        <f t="shared" si="6"/>
        <v>0</v>
      </c>
      <c r="O758" s="145">
        <f t="shared" si="7"/>
        <v>0</v>
      </c>
    </row>
    <row r="759" spans="1:15" ht="15" hidden="1" customHeight="1">
      <c r="A759" s="182"/>
      <c r="B759" s="180" t="s">
        <v>987</v>
      </c>
      <c r="C759" s="170" t="s">
        <v>988</v>
      </c>
      <c r="D759" s="171">
        <f>F759/118*100</f>
        <v>0</v>
      </c>
      <c r="E759" s="185">
        <f>H759+(H759*$L$5)</f>
        <v>0</v>
      </c>
      <c r="F759" s="9">
        <f>IF(VALUE(RIGHT(ROUND(E759,0),1))=VALUE(0),ROUND(E759,0),IF(VALUE(RIGHT(ROUND(E759,0),1))&lt;=VALUE(5),FLOOR(E759,10),CEILING(E759,10)))</f>
        <v>0</v>
      </c>
      <c r="G759" s="171">
        <f>'[4]июль 2015'!G750*1.2</f>
        <v>0</v>
      </c>
      <c r="H759" s="181">
        <f t="shared" si="8"/>
        <v>0</v>
      </c>
      <c r="I759" s="172" t="e">
        <f>F759/H759*100-100</f>
        <v>#DIV/0!</v>
      </c>
      <c r="J759" s="183" t="e">
        <f>#REF!</f>
        <v>#REF!</v>
      </c>
      <c r="K759" s="183"/>
      <c r="L759" s="189">
        <f>'[4]01.12.2018г.'!N753</f>
        <v>0</v>
      </c>
      <c r="M759" s="189">
        <f>'[4]01.12.2018г.'!O753</f>
        <v>0</v>
      </c>
      <c r="N759" s="145">
        <f t="shared" si="6"/>
        <v>0</v>
      </c>
      <c r="O759" s="145">
        <f t="shared" si="7"/>
        <v>0</v>
      </c>
    </row>
    <row r="760" spans="1:15" ht="15" hidden="1" customHeight="1">
      <c r="A760" s="182"/>
      <c r="B760" s="180" t="s">
        <v>989</v>
      </c>
      <c r="C760" s="170" t="s">
        <v>988</v>
      </c>
      <c r="D760" s="171">
        <f>F760/118*100</f>
        <v>0</v>
      </c>
      <c r="E760" s="185">
        <f>H760+(H760*$L$5)</f>
        <v>0</v>
      </c>
      <c r="F760" s="9">
        <f>IF(VALUE(RIGHT(ROUND(E760,0),1))=VALUE(0),ROUND(E760,0),IF(VALUE(RIGHT(ROUND(E760,0),1))&lt;=VALUE(5),FLOOR(E760,10),CEILING(E760,10)))</f>
        <v>0</v>
      </c>
      <c r="G760" s="171">
        <f>'[4]июль 2015'!G751*1.2</f>
        <v>0</v>
      </c>
      <c r="H760" s="181">
        <f t="shared" si="8"/>
        <v>0</v>
      </c>
      <c r="I760" s="172" t="e">
        <f>F760/H760*100-100</f>
        <v>#DIV/0!</v>
      </c>
      <c r="J760" s="183" t="e">
        <f>#REF!</f>
        <v>#REF!</v>
      </c>
      <c r="K760" s="183"/>
      <c r="L760" s="189">
        <f>'[4]01.12.2018г.'!N754</f>
        <v>0</v>
      </c>
      <c r="M760" s="189">
        <f>'[4]01.12.2018г.'!O754</f>
        <v>0</v>
      </c>
      <c r="N760" s="145">
        <f t="shared" si="6"/>
        <v>0</v>
      </c>
      <c r="O760" s="145">
        <f t="shared" si="7"/>
        <v>0</v>
      </c>
    </row>
    <row r="761" spans="1:15" ht="23.25" hidden="1" customHeight="1">
      <c r="A761" s="182" t="s">
        <v>1493</v>
      </c>
      <c r="B761" s="180" t="s">
        <v>1494</v>
      </c>
      <c r="C761" s="170"/>
      <c r="D761" s="171"/>
      <c r="E761" s="171"/>
      <c r="F761" s="171"/>
      <c r="G761" s="171">
        <f>'[4]июль 2015'!G752*1.2</f>
        <v>0</v>
      </c>
      <c r="H761" s="181">
        <f t="shared" si="8"/>
        <v>0</v>
      </c>
      <c r="I761" s="183"/>
      <c r="J761" s="183"/>
      <c r="K761" s="183"/>
      <c r="L761" s="189">
        <f>'[4]01.12.2018г.'!N755</f>
        <v>0</v>
      </c>
      <c r="M761" s="189">
        <f>'[4]01.12.2018г.'!O755</f>
        <v>0</v>
      </c>
      <c r="N761" s="145">
        <f t="shared" si="6"/>
        <v>0</v>
      </c>
      <c r="O761" s="145">
        <f t="shared" si="7"/>
        <v>0</v>
      </c>
    </row>
    <row r="762" spans="1:15" ht="15" hidden="1" customHeight="1">
      <c r="A762" s="182"/>
      <c r="B762" s="180" t="s">
        <v>987</v>
      </c>
      <c r="C762" s="170" t="s">
        <v>988</v>
      </c>
      <c r="D762" s="171" t="e">
        <f>#REF!</f>
        <v>#REF!</v>
      </c>
      <c r="E762" s="171"/>
      <c r="F762" s="171" t="e">
        <f>#REF!</f>
        <v>#REF!</v>
      </c>
      <c r="G762" s="171">
        <f>'[4]июль 2015'!G753*1.2</f>
        <v>0</v>
      </c>
      <c r="H762" s="181">
        <f t="shared" si="8"/>
        <v>0</v>
      </c>
      <c r="I762" s="172" t="s">
        <v>1068</v>
      </c>
      <c r="J762" s="183" t="e">
        <f>#REF!</f>
        <v>#REF!</v>
      </c>
      <c r="K762" s="172"/>
      <c r="L762" s="189">
        <f>'[4]01.12.2018г.'!N756</f>
        <v>0</v>
      </c>
      <c r="M762" s="189">
        <f>'[4]01.12.2018г.'!O756</f>
        <v>0</v>
      </c>
      <c r="N762" s="145">
        <f t="shared" si="6"/>
        <v>0</v>
      </c>
      <c r="O762" s="145">
        <f t="shared" si="7"/>
        <v>0</v>
      </c>
    </row>
    <row r="763" spans="1:15" ht="0.75" hidden="1" customHeight="1">
      <c r="A763" s="182"/>
      <c r="B763" s="180" t="s">
        <v>989</v>
      </c>
      <c r="C763" s="170" t="s">
        <v>988</v>
      </c>
      <c r="D763" s="171" t="e">
        <f>#REF!</f>
        <v>#REF!</v>
      </c>
      <c r="E763" s="171"/>
      <c r="F763" s="171" t="e">
        <f>#REF!</f>
        <v>#REF!</v>
      </c>
      <c r="G763" s="171">
        <f>'[4]июль 2015'!G754*1.2</f>
        <v>0</v>
      </c>
      <c r="H763" s="181">
        <f t="shared" si="8"/>
        <v>0</v>
      </c>
      <c r="I763" s="172" t="s">
        <v>1068</v>
      </c>
      <c r="J763" s="183" t="e">
        <f>#REF!</f>
        <v>#REF!</v>
      </c>
      <c r="K763" s="172"/>
      <c r="L763" s="189">
        <f>'[4]01.12.2018г.'!N757</f>
        <v>0</v>
      </c>
      <c r="M763" s="189">
        <f>'[4]01.12.2018г.'!O757</f>
        <v>0</v>
      </c>
      <c r="N763" s="145">
        <f t="shared" si="6"/>
        <v>0</v>
      </c>
      <c r="O763" s="145">
        <f t="shared" si="7"/>
        <v>0</v>
      </c>
    </row>
    <row r="764" spans="1:15" ht="23.25" hidden="1" customHeight="1">
      <c r="A764" s="182" t="s">
        <v>1495</v>
      </c>
      <c r="B764" s="180" t="s">
        <v>1496</v>
      </c>
      <c r="C764" s="170"/>
      <c r="D764" s="171"/>
      <c r="E764" s="171"/>
      <c r="F764" s="171"/>
      <c r="G764" s="171">
        <f>'[4]июль 2015'!G755*1.2</f>
        <v>0</v>
      </c>
      <c r="H764" s="181">
        <f t="shared" si="8"/>
        <v>0</v>
      </c>
      <c r="I764" s="183"/>
      <c r="J764" s="183"/>
      <c r="K764" s="183"/>
      <c r="L764" s="189">
        <f>'[4]01.12.2018г.'!N758</f>
        <v>0</v>
      </c>
      <c r="M764" s="189">
        <f>'[4]01.12.2018г.'!O758</f>
        <v>0</v>
      </c>
      <c r="N764" s="145">
        <f t="shared" si="6"/>
        <v>0</v>
      </c>
      <c r="O764" s="145">
        <f t="shared" si="7"/>
        <v>0</v>
      </c>
    </row>
    <row r="765" spans="1:15" ht="15" hidden="1" customHeight="1">
      <c r="A765" s="182"/>
      <c r="B765" s="180" t="s">
        <v>987</v>
      </c>
      <c r="C765" s="170" t="s">
        <v>988</v>
      </c>
      <c r="D765" s="171" t="e">
        <f>#REF!</f>
        <v>#REF!</v>
      </c>
      <c r="E765" s="171"/>
      <c r="F765" s="171" t="e">
        <f>#REF!</f>
        <v>#REF!</v>
      </c>
      <c r="G765" s="171">
        <f>'[4]июль 2015'!G756*1.2</f>
        <v>0</v>
      </c>
      <c r="H765" s="181">
        <f t="shared" si="8"/>
        <v>0</v>
      </c>
      <c r="I765" s="172" t="s">
        <v>1068</v>
      </c>
      <c r="J765" s="183" t="e">
        <f>#REF!</f>
        <v>#REF!</v>
      </c>
      <c r="K765" s="172"/>
      <c r="L765" s="189">
        <f>'[4]01.12.2018г.'!N759</f>
        <v>0</v>
      </c>
      <c r="M765" s="189">
        <f>'[4]01.12.2018г.'!O759</f>
        <v>0</v>
      </c>
      <c r="N765" s="145">
        <f t="shared" si="6"/>
        <v>0</v>
      </c>
      <c r="O765" s="145">
        <f t="shared" si="7"/>
        <v>0</v>
      </c>
    </row>
    <row r="766" spans="1:15" ht="15" hidden="1" customHeight="1">
      <c r="A766" s="182"/>
      <c r="B766" s="180" t="s">
        <v>989</v>
      </c>
      <c r="C766" s="170" t="s">
        <v>988</v>
      </c>
      <c r="D766" s="171" t="e">
        <f>#REF!</f>
        <v>#REF!</v>
      </c>
      <c r="E766" s="171"/>
      <c r="F766" s="171" t="e">
        <f>#REF!</f>
        <v>#REF!</v>
      </c>
      <c r="G766" s="171">
        <f>'[4]июль 2015'!G757*1.2</f>
        <v>0</v>
      </c>
      <c r="H766" s="181">
        <f t="shared" si="8"/>
        <v>0</v>
      </c>
      <c r="I766" s="172" t="s">
        <v>1068</v>
      </c>
      <c r="J766" s="183" t="e">
        <f>#REF!</f>
        <v>#REF!</v>
      </c>
      <c r="K766" s="172"/>
      <c r="L766" s="189">
        <f>'[4]01.12.2018г.'!N760</f>
        <v>0</v>
      </c>
      <c r="M766" s="189">
        <f>'[4]01.12.2018г.'!O760</f>
        <v>0</v>
      </c>
      <c r="N766" s="145">
        <f t="shared" si="6"/>
        <v>0</v>
      </c>
      <c r="O766" s="145">
        <f t="shared" si="7"/>
        <v>0</v>
      </c>
    </row>
    <row r="767" spans="1:15" ht="22.5" hidden="1" customHeight="1">
      <c r="A767" s="182" t="s">
        <v>1497</v>
      </c>
      <c r="B767" s="180" t="s">
        <v>1498</v>
      </c>
      <c r="C767" s="170"/>
      <c r="D767" s="171"/>
      <c r="E767" s="171"/>
      <c r="F767" s="171"/>
      <c r="G767" s="171">
        <f>'[4]июль 2015'!G758*1.2</f>
        <v>0</v>
      </c>
      <c r="H767" s="181">
        <f t="shared" si="8"/>
        <v>0</v>
      </c>
      <c r="I767" s="183"/>
      <c r="J767" s="183"/>
      <c r="K767" s="183"/>
      <c r="L767" s="189">
        <f>'[4]01.12.2018г.'!N761</f>
        <v>0</v>
      </c>
      <c r="M767" s="189">
        <f>'[4]01.12.2018г.'!O761</f>
        <v>0</v>
      </c>
      <c r="N767" s="145">
        <f t="shared" si="6"/>
        <v>0</v>
      </c>
      <c r="O767" s="145">
        <f t="shared" si="7"/>
        <v>0</v>
      </c>
    </row>
    <row r="768" spans="1:15" ht="15" hidden="1" customHeight="1">
      <c r="A768" s="182"/>
      <c r="B768" s="180" t="s">
        <v>987</v>
      </c>
      <c r="C768" s="170" t="s">
        <v>988</v>
      </c>
      <c r="D768" s="171">
        <f>F768/118*100</f>
        <v>0</v>
      </c>
      <c r="E768" s="185">
        <f>H768+(H768*$L$5)</f>
        <v>0</v>
      </c>
      <c r="F768" s="9">
        <f>IF(VALUE(RIGHT(ROUND(E768,0),1))=VALUE(0),ROUND(E768,0),IF(VALUE(RIGHT(ROUND(E768,0),1))&lt;=VALUE(5),FLOOR(E768,10),CEILING(E768,10)))</f>
        <v>0</v>
      </c>
      <c r="G768" s="171">
        <f>'[4]июль 2015'!G759*1.2</f>
        <v>0</v>
      </c>
      <c r="H768" s="181">
        <f t="shared" si="8"/>
        <v>0</v>
      </c>
      <c r="I768" s="172" t="e">
        <f>F768/H768*100-100</f>
        <v>#DIV/0!</v>
      </c>
      <c r="J768" s="183" t="e">
        <f>#REF!</f>
        <v>#REF!</v>
      </c>
      <c r="K768" s="183"/>
      <c r="L768" s="189">
        <f>'[4]01.12.2018г.'!N762</f>
        <v>0</v>
      </c>
      <c r="M768" s="189">
        <f>'[4]01.12.2018г.'!O762</f>
        <v>0</v>
      </c>
      <c r="N768" s="145">
        <f t="shared" si="6"/>
        <v>0</v>
      </c>
      <c r="O768" s="145">
        <f t="shared" si="7"/>
        <v>0</v>
      </c>
    </row>
    <row r="769" spans="1:15" ht="15" hidden="1" customHeight="1">
      <c r="A769" s="182"/>
      <c r="B769" s="180" t="s">
        <v>989</v>
      </c>
      <c r="C769" s="170" t="s">
        <v>988</v>
      </c>
      <c r="D769" s="171">
        <f>F769/118*100</f>
        <v>0</v>
      </c>
      <c r="E769" s="185">
        <f>H769+(H769*$L$5)</f>
        <v>0</v>
      </c>
      <c r="F769" s="9">
        <f>IF(VALUE(RIGHT(ROUND(E769,0),1))=VALUE(0),ROUND(E769,0),IF(VALUE(RIGHT(ROUND(E769,0),1))&lt;=VALUE(5),FLOOR(E769,10),CEILING(E769,10)))</f>
        <v>0</v>
      </c>
      <c r="G769" s="171">
        <f>'[4]июль 2015'!G760*1.2</f>
        <v>0</v>
      </c>
      <c r="H769" s="181">
        <f t="shared" si="8"/>
        <v>0</v>
      </c>
      <c r="I769" s="172" t="e">
        <f>F769/H769*100-100</f>
        <v>#DIV/0!</v>
      </c>
      <c r="J769" s="183" t="e">
        <f>#REF!</f>
        <v>#REF!</v>
      </c>
      <c r="K769" s="183"/>
      <c r="L769" s="189">
        <f>'[4]01.12.2018г.'!N763</f>
        <v>0</v>
      </c>
      <c r="M769" s="189">
        <f>'[4]01.12.2018г.'!O763</f>
        <v>0</v>
      </c>
      <c r="N769" s="145">
        <f t="shared" si="6"/>
        <v>0</v>
      </c>
      <c r="O769" s="145">
        <f t="shared" si="7"/>
        <v>0</v>
      </c>
    </row>
    <row r="770" spans="1:15" ht="12" hidden="1" customHeight="1">
      <c r="A770" s="182" t="s">
        <v>1499</v>
      </c>
      <c r="B770" s="180" t="s">
        <v>1500</v>
      </c>
      <c r="C770" s="170"/>
      <c r="D770" s="171"/>
      <c r="E770" s="171"/>
      <c r="F770" s="171"/>
      <c r="G770" s="171">
        <f>'[4]июль 2015'!G761*1.2</f>
        <v>0</v>
      </c>
      <c r="H770" s="181">
        <f t="shared" si="8"/>
        <v>0</v>
      </c>
      <c r="I770" s="183"/>
      <c r="J770" s="183"/>
      <c r="K770" s="183"/>
      <c r="L770" s="189">
        <f>'[4]01.12.2018г.'!N764</f>
        <v>0</v>
      </c>
      <c r="M770" s="189">
        <f>'[4]01.12.2018г.'!O764</f>
        <v>0</v>
      </c>
      <c r="N770" s="145">
        <f t="shared" si="6"/>
        <v>0</v>
      </c>
      <c r="O770" s="145">
        <f t="shared" si="7"/>
        <v>0</v>
      </c>
    </row>
    <row r="771" spans="1:15" ht="15" hidden="1" customHeight="1">
      <c r="A771" s="182"/>
      <c r="B771" s="180" t="s">
        <v>987</v>
      </c>
      <c r="C771" s="170" t="s">
        <v>988</v>
      </c>
      <c r="D771" s="171">
        <f>F771/118*100</f>
        <v>0</v>
      </c>
      <c r="E771" s="185">
        <f>H771+(H771*$L$5)</f>
        <v>0</v>
      </c>
      <c r="F771" s="9">
        <f>IF(VALUE(RIGHT(ROUND(E771,0),1))=VALUE(0),ROUND(E771,0),IF(VALUE(RIGHT(ROUND(E771,0),1))&lt;=VALUE(5),FLOOR(E771,10),CEILING(E771,10)))</f>
        <v>0</v>
      </c>
      <c r="G771" s="171">
        <f>'[4]июль 2015'!G762*1.2</f>
        <v>0</v>
      </c>
      <c r="H771" s="181">
        <f t="shared" si="8"/>
        <v>0</v>
      </c>
      <c r="I771" s="172" t="e">
        <f>F771/H771*100-100</f>
        <v>#DIV/0!</v>
      </c>
      <c r="J771" s="183" t="e">
        <f>#REF!</f>
        <v>#REF!</v>
      </c>
      <c r="K771" s="183"/>
      <c r="L771" s="189">
        <f>'[4]01.12.2018г.'!N765</f>
        <v>0</v>
      </c>
      <c r="M771" s="189">
        <f>'[4]01.12.2018г.'!O765</f>
        <v>0</v>
      </c>
      <c r="N771" s="145">
        <f t="shared" si="6"/>
        <v>0</v>
      </c>
      <c r="O771" s="145">
        <f t="shared" si="7"/>
        <v>0</v>
      </c>
    </row>
    <row r="772" spans="1:15" ht="15" hidden="1" customHeight="1">
      <c r="A772" s="182"/>
      <c r="B772" s="180" t="s">
        <v>989</v>
      </c>
      <c r="C772" s="170" t="s">
        <v>988</v>
      </c>
      <c r="D772" s="171">
        <f>F772/118*100</f>
        <v>0</v>
      </c>
      <c r="E772" s="185">
        <f>H772+(H772*$L$5)</f>
        <v>0</v>
      </c>
      <c r="F772" s="9">
        <f>IF(VALUE(RIGHT(ROUND(E772,0),1))=VALUE(0),ROUND(E772,0),IF(VALUE(RIGHT(ROUND(E772,0),1))&lt;=VALUE(5),FLOOR(E772,10),CEILING(E772,10)))</f>
        <v>0</v>
      </c>
      <c r="G772" s="171">
        <f>'[4]июль 2015'!G763*1.2</f>
        <v>0</v>
      </c>
      <c r="H772" s="181">
        <f t="shared" si="8"/>
        <v>0</v>
      </c>
      <c r="I772" s="172" t="e">
        <f>F772/H772*100-100</f>
        <v>#DIV/0!</v>
      </c>
      <c r="J772" s="183" t="e">
        <f>#REF!</f>
        <v>#REF!</v>
      </c>
      <c r="K772" s="183"/>
      <c r="L772" s="189">
        <f>'[4]01.12.2018г.'!N766</f>
        <v>0</v>
      </c>
      <c r="M772" s="189">
        <f>'[4]01.12.2018г.'!O766</f>
        <v>0</v>
      </c>
      <c r="N772" s="145">
        <f t="shared" si="6"/>
        <v>0</v>
      </c>
      <c r="O772" s="145">
        <f t="shared" si="7"/>
        <v>0</v>
      </c>
    </row>
    <row r="773" spans="1:15" ht="12.75" hidden="1" customHeight="1">
      <c r="A773" s="182" t="s">
        <v>1501</v>
      </c>
      <c r="B773" s="180" t="s">
        <v>1502</v>
      </c>
      <c r="C773" s="170"/>
      <c r="D773" s="171"/>
      <c r="E773" s="171"/>
      <c r="F773" s="171"/>
      <c r="G773" s="171">
        <f>'[4]июль 2015'!G764*1.2</f>
        <v>0</v>
      </c>
      <c r="H773" s="181">
        <f t="shared" si="8"/>
        <v>0</v>
      </c>
      <c r="I773" s="183"/>
      <c r="J773" s="183"/>
      <c r="K773" s="183"/>
      <c r="L773" s="189">
        <f>'[4]01.12.2018г.'!N767</f>
        <v>0</v>
      </c>
      <c r="M773" s="189">
        <f>'[4]01.12.2018г.'!O767</f>
        <v>0</v>
      </c>
      <c r="N773" s="145">
        <f t="shared" si="6"/>
        <v>0</v>
      </c>
      <c r="O773" s="145">
        <f t="shared" si="7"/>
        <v>0</v>
      </c>
    </row>
    <row r="774" spans="1:15" ht="15" hidden="1" customHeight="1">
      <c r="A774" s="182"/>
      <c r="B774" s="180" t="s">
        <v>987</v>
      </c>
      <c r="C774" s="170" t="s">
        <v>988</v>
      </c>
      <c r="D774" s="171">
        <f>F774/118*100</f>
        <v>0</v>
      </c>
      <c r="E774" s="185">
        <f>H774+(H774*$L$5)</f>
        <v>0</v>
      </c>
      <c r="F774" s="9">
        <f>IF(VALUE(RIGHT(ROUND(E774,0),1))=VALUE(0),ROUND(E774,0),IF(VALUE(RIGHT(ROUND(E774,0),1))&lt;=VALUE(5),FLOOR(E774,10),CEILING(E774,10)))</f>
        <v>0</v>
      </c>
      <c r="G774" s="171">
        <f>'[4]июль 2015'!G765*1.2</f>
        <v>0</v>
      </c>
      <c r="H774" s="181">
        <f t="shared" si="8"/>
        <v>0</v>
      </c>
      <c r="I774" s="172" t="e">
        <f>F774/H774*100-100</f>
        <v>#DIV/0!</v>
      </c>
      <c r="J774" s="183" t="e">
        <f>#REF!</f>
        <v>#REF!</v>
      </c>
      <c r="K774" s="183"/>
      <c r="L774" s="189">
        <f>'[4]01.12.2018г.'!N768</f>
        <v>0</v>
      </c>
      <c r="M774" s="189">
        <f>'[4]01.12.2018г.'!O768</f>
        <v>0</v>
      </c>
      <c r="N774" s="145">
        <f t="shared" si="6"/>
        <v>0</v>
      </c>
      <c r="O774" s="145">
        <f t="shared" si="7"/>
        <v>0</v>
      </c>
    </row>
    <row r="775" spans="1:15" ht="15" hidden="1" customHeight="1">
      <c r="A775" s="182"/>
      <c r="B775" s="180" t="s">
        <v>989</v>
      </c>
      <c r="C775" s="170" t="s">
        <v>988</v>
      </c>
      <c r="D775" s="171">
        <f>F775/118*100</f>
        <v>0</v>
      </c>
      <c r="E775" s="185">
        <f>H775+(H775*$L$5)</f>
        <v>0</v>
      </c>
      <c r="F775" s="9">
        <f>IF(VALUE(RIGHT(ROUND(E775,0),1))=VALUE(0),ROUND(E775,0),IF(VALUE(RIGHT(ROUND(E775,0),1))&lt;=VALUE(5),FLOOR(E775,10),CEILING(E775,10)))</f>
        <v>0</v>
      </c>
      <c r="G775" s="171">
        <f>'[4]июль 2015'!G766*1.2</f>
        <v>0</v>
      </c>
      <c r="H775" s="181">
        <f t="shared" si="8"/>
        <v>0</v>
      </c>
      <c r="I775" s="172" t="e">
        <f>F775/H775*100-100</f>
        <v>#DIV/0!</v>
      </c>
      <c r="J775" s="183" t="e">
        <f>#REF!</f>
        <v>#REF!</v>
      </c>
      <c r="K775" s="183"/>
      <c r="L775" s="189">
        <f>'[4]01.12.2018г.'!N769</f>
        <v>0</v>
      </c>
      <c r="M775" s="189">
        <f>'[4]01.12.2018г.'!O769</f>
        <v>0</v>
      </c>
      <c r="N775" s="145">
        <f t="shared" si="6"/>
        <v>0</v>
      </c>
      <c r="O775" s="145">
        <f t="shared" si="7"/>
        <v>0</v>
      </c>
    </row>
    <row r="776" spans="1:15" ht="11.25" hidden="1" customHeight="1">
      <c r="A776" s="182" t="s">
        <v>1503</v>
      </c>
      <c r="B776" s="180" t="s">
        <v>1504</v>
      </c>
      <c r="C776" s="170"/>
      <c r="D776" s="171"/>
      <c r="E776" s="171"/>
      <c r="F776" s="171"/>
      <c r="G776" s="171">
        <f>'[4]июль 2015'!G767*1.2</f>
        <v>0</v>
      </c>
      <c r="H776" s="181">
        <f t="shared" si="8"/>
        <v>0</v>
      </c>
      <c r="I776" s="183"/>
      <c r="J776" s="183"/>
      <c r="K776" s="183"/>
      <c r="L776" s="189">
        <f>'[4]01.12.2018г.'!N770</f>
        <v>0</v>
      </c>
      <c r="M776" s="189">
        <f>'[4]01.12.2018г.'!O770</f>
        <v>0</v>
      </c>
      <c r="N776" s="145">
        <f t="shared" si="6"/>
        <v>0</v>
      </c>
      <c r="O776" s="145">
        <f t="shared" si="7"/>
        <v>0</v>
      </c>
    </row>
    <row r="777" spans="1:15" ht="15" hidden="1" customHeight="1">
      <c r="A777" s="182"/>
      <c r="B777" s="180" t="s">
        <v>987</v>
      </c>
      <c r="C777" s="170" t="s">
        <v>988</v>
      </c>
      <c r="D777" s="171">
        <f>F777/118*100</f>
        <v>0</v>
      </c>
      <c r="E777" s="185">
        <f>H777+(H777*$L$5)</f>
        <v>0</v>
      </c>
      <c r="F777" s="9">
        <f>IF(VALUE(RIGHT(ROUND(E777,0),1))=VALUE(0),ROUND(E777,0),IF(VALUE(RIGHT(ROUND(E777,0),1))&lt;=VALUE(5),FLOOR(E777,10),CEILING(E777,10)))</f>
        <v>0</v>
      </c>
      <c r="G777" s="171">
        <f>'[4]июль 2015'!G768*1.2</f>
        <v>0</v>
      </c>
      <c r="H777" s="181">
        <f t="shared" si="8"/>
        <v>0</v>
      </c>
      <c r="I777" s="172" t="e">
        <f>F777/H777*100-100</f>
        <v>#DIV/0!</v>
      </c>
      <c r="J777" s="183" t="e">
        <f>#REF!</f>
        <v>#REF!</v>
      </c>
      <c r="K777" s="183"/>
      <c r="L777" s="189">
        <f>'[4]01.12.2018г.'!N771</f>
        <v>0</v>
      </c>
      <c r="M777" s="189">
        <f>'[4]01.12.2018г.'!O771</f>
        <v>0</v>
      </c>
      <c r="N777" s="145">
        <f t="shared" si="6"/>
        <v>0</v>
      </c>
      <c r="O777" s="145">
        <f t="shared" si="7"/>
        <v>0</v>
      </c>
    </row>
    <row r="778" spans="1:15" ht="15" hidden="1" customHeight="1">
      <c r="A778" s="182"/>
      <c r="B778" s="180" t="s">
        <v>989</v>
      </c>
      <c r="C778" s="170" t="s">
        <v>988</v>
      </c>
      <c r="D778" s="171">
        <f>F778/118*100</f>
        <v>0</v>
      </c>
      <c r="E778" s="185">
        <f>H778+(H778*$L$5)</f>
        <v>0</v>
      </c>
      <c r="F778" s="9">
        <f>IF(VALUE(RIGHT(ROUND(E778,0),1))=VALUE(0),ROUND(E778,0),IF(VALUE(RIGHT(ROUND(E778,0),1))&lt;=VALUE(5),FLOOR(E778,10),CEILING(E778,10)))</f>
        <v>0</v>
      </c>
      <c r="G778" s="171">
        <f>'[4]июль 2015'!G769*1.2</f>
        <v>0</v>
      </c>
      <c r="H778" s="181">
        <f t="shared" si="8"/>
        <v>0</v>
      </c>
      <c r="I778" s="172" t="e">
        <f>F778/H778*100-100</f>
        <v>#DIV/0!</v>
      </c>
      <c r="J778" s="183" t="e">
        <f>#REF!</f>
        <v>#REF!</v>
      </c>
      <c r="K778" s="183"/>
      <c r="L778" s="189">
        <f>'[4]01.12.2018г.'!N772</f>
        <v>0</v>
      </c>
      <c r="M778" s="189">
        <f>'[4]01.12.2018г.'!O772</f>
        <v>0</v>
      </c>
      <c r="N778" s="145">
        <f t="shared" si="6"/>
        <v>0</v>
      </c>
      <c r="O778" s="145">
        <f t="shared" si="7"/>
        <v>0</v>
      </c>
    </row>
    <row r="779" spans="1:15" ht="22.5" hidden="1" customHeight="1">
      <c r="A779" s="182" t="s">
        <v>1505</v>
      </c>
      <c r="B779" s="180" t="s">
        <v>1506</v>
      </c>
      <c r="C779" s="170"/>
      <c r="D779" s="171"/>
      <c r="E779" s="171"/>
      <c r="F779" s="171"/>
      <c r="G779" s="171">
        <f>'[4]июль 2015'!G770*1.2</f>
        <v>0</v>
      </c>
      <c r="H779" s="181">
        <f t="shared" si="8"/>
        <v>0</v>
      </c>
      <c r="I779" s="183"/>
      <c r="J779" s="183"/>
      <c r="K779" s="183"/>
      <c r="L779" s="189">
        <f>'[4]01.12.2018г.'!N773</f>
        <v>0</v>
      </c>
      <c r="M779" s="189">
        <f>'[4]01.12.2018г.'!O773</f>
        <v>0</v>
      </c>
      <c r="N779" s="145">
        <f t="shared" si="6"/>
        <v>0</v>
      </c>
      <c r="O779" s="145">
        <f t="shared" si="7"/>
        <v>0</v>
      </c>
    </row>
    <row r="780" spans="1:15" ht="15" hidden="1" customHeight="1">
      <c r="A780" s="182"/>
      <c r="B780" s="180" t="s">
        <v>987</v>
      </c>
      <c r="C780" s="170" t="s">
        <v>988</v>
      </c>
      <c r="D780" s="171">
        <f>F780/118*100</f>
        <v>0</v>
      </c>
      <c r="E780" s="185">
        <f>H780+(H780*$L$5)</f>
        <v>0</v>
      </c>
      <c r="F780" s="9">
        <f>IF(VALUE(RIGHT(ROUND(E780,0),1))=VALUE(0),ROUND(E780,0),IF(VALUE(RIGHT(ROUND(E780,0),1))&lt;=VALUE(5),FLOOR(E780,10),CEILING(E780,10)))</f>
        <v>0</v>
      </c>
      <c r="G780" s="171">
        <f>'[4]июль 2015'!G771*1.2</f>
        <v>0</v>
      </c>
      <c r="H780" s="181">
        <f t="shared" si="8"/>
        <v>0</v>
      </c>
      <c r="I780" s="172" t="e">
        <f>F780/H780*100-100</f>
        <v>#DIV/0!</v>
      </c>
      <c r="J780" s="183" t="e">
        <f>#REF!</f>
        <v>#REF!</v>
      </c>
      <c r="K780" s="183"/>
      <c r="L780" s="189">
        <f>'[4]01.12.2018г.'!N774</f>
        <v>0</v>
      </c>
      <c r="M780" s="189">
        <f>'[4]01.12.2018г.'!O774</f>
        <v>0</v>
      </c>
      <c r="N780" s="145">
        <f t="shared" si="6"/>
        <v>0</v>
      </c>
      <c r="O780" s="145">
        <f t="shared" si="7"/>
        <v>0</v>
      </c>
    </row>
    <row r="781" spans="1:15" ht="15" hidden="1" customHeight="1">
      <c r="A781" s="182"/>
      <c r="B781" s="180" t="s">
        <v>989</v>
      </c>
      <c r="C781" s="170" t="s">
        <v>988</v>
      </c>
      <c r="D781" s="171">
        <f>F781/118*100</f>
        <v>0</v>
      </c>
      <c r="E781" s="185">
        <f>H781+(H781*$L$5)</f>
        <v>0</v>
      </c>
      <c r="F781" s="9">
        <f>IF(VALUE(RIGHT(ROUND(E781,0),1))=VALUE(0),ROUND(E781,0),IF(VALUE(RIGHT(ROUND(E781,0),1))&lt;=VALUE(5),FLOOR(E781,10),CEILING(E781,10)))</f>
        <v>0</v>
      </c>
      <c r="G781" s="171">
        <f>'[4]июль 2015'!G772*1.2</f>
        <v>0</v>
      </c>
      <c r="H781" s="181">
        <f t="shared" si="8"/>
        <v>0</v>
      </c>
      <c r="I781" s="172" t="e">
        <f>F781/H781*100-100</f>
        <v>#DIV/0!</v>
      </c>
      <c r="J781" s="183" t="e">
        <f>#REF!</f>
        <v>#REF!</v>
      </c>
      <c r="K781" s="183"/>
      <c r="L781" s="189">
        <f>'[4]01.12.2018г.'!N775</f>
        <v>0</v>
      </c>
      <c r="M781" s="189">
        <f>'[4]01.12.2018г.'!O775</f>
        <v>0</v>
      </c>
      <c r="N781" s="145">
        <f t="shared" si="6"/>
        <v>0</v>
      </c>
      <c r="O781" s="145">
        <f t="shared" si="7"/>
        <v>0</v>
      </c>
    </row>
    <row r="782" spans="1:15" ht="17.25" hidden="1" customHeight="1">
      <c r="B782" s="180" t="s">
        <v>1507</v>
      </c>
      <c r="C782" s="170"/>
      <c r="D782" s="171"/>
      <c r="E782" s="171"/>
      <c r="F782" s="171"/>
      <c r="G782" s="171">
        <f>'[4]июль 2015'!G773*1.2</f>
        <v>0</v>
      </c>
      <c r="H782" s="181">
        <f t="shared" si="8"/>
        <v>0</v>
      </c>
      <c r="I782" s="183"/>
      <c r="J782" s="183"/>
      <c r="K782" s="183"/>
      <c r="L782" s="189">
        <f>'[4]01.12.2018г.'!N776</f>
        <v>0</v>
      </c>
      <c r="M782" s="189">
        <f>'[4]01.12.2018г.'!O776</f>
        <v>0</v>
      </c>
      <c r="N782" s="145">
        <f t="shared" si="6"/>
        <v>0</v>
      </c>
      <c r="O782" s="145">
        <f t="shared" si="7"/>
        <v>0</v>
      </c>
    </row>
    <row r="783" spans="1:15" ht="15" hidden="1" customHeight="1">
      <c r="A783" s="182" t="s">
        <v>1508</v>
      </c>
      <c r="B783" s="180" t="s">
        <v>987</v>
      </c>
      <c r="C783" s="170" t="s">
        <v>988</v>
      </c>
      <c r="D783" s="171">
        <f>F783/118*100</f>
        <v>0</v>
      </c>
      <c r="E783" s="185">
        <f>H783+(H783*$L$5)</f>
        <v>0</v>
      </c>
      <c r="F783" s="9">
        <f>IF(VALUE(RIGHT(ROUND(E783,0),1))=VALUE(0),ROUND(E783,0),IF(VALUE(RIGHT(ROUND(E783,0),1))&lt;=VALUE(5),FLOOR(E783,10),CEILING(E783,10)))</f>
        <v>0</v>
      </c>
      <c r="G783" s="171">
        <f>'[4]июль 2015'!G774*1.2</f>
        <v>0</v>
      </c>
      <c r="H783" s="181">
        <f t="shared" si="8"/>
        <v>0</v>
      </c>
      <c r="I783" s="172" t="e">
        <f>F783/H783*100-100</f>
        <v>#DIV/0!</v>
      </c>
      <c r="J783" s="183" t="e">
        <f>#REF!</f>
        <v>#REF!</v>
      </c>
      <c r="K783" s="183"/>
      <c r="L783" s="189">
        <f>'[4]01.12.2018г.'!N777</f>
        <v>0</v>
      </c>
      <c r="M783" s="189">
        <f>'[4]01.12.2018г.'!O777</f>
        <v>0</v>
      </c>
      <c r="N783" s="145">
        <f t="shared" si="6"/>
        <v>0</v>
      </c>
      <c r="O783" s="145">
        <f t="shared" si="7"/>
        <v>0</v>
      </c>
    </row>
    <row r="784" spans="1:15" ht="15" hidden="1" customHeight="1">
      <c r="A784" s="182"/>
      <c r="B784" s="180" t="s">
        <v>989</v>
      </c>
      <c r="C784" s="170" t="s">
        <v>988</v>
      </c>
      <c r="D784" s="171">
        <f>F784/118*100</f>
        <v>0</v>
      </c>
      <c r="E784" s="185">
        <f>H784+(H784*$L$5)</f>
        <v>0</v>
      </c>
      <c r="F784" s="9">
        <f>IF(VALUE(RIGHT(ROUND(E784,0),1))=VALUE(0),ROUND(E784,0),IF(VALUE(RIGHT(ROUND(E784,0),1))&lt;=VALUE(5),FLOOR(E784,10),CEILING(E784,10)))</f>
        <v>0</v>
      </c>
      <c r="G784" s="171">
        <f>'[4]июль 2015'!G775*1.2</f>
        <v>0</v>
      </c>
      <c r="H784" s="181">
        <f t="shared" si="8"/>
        <v>0</v>
      </c>
      <c r="I784" s="172" t="e">
        <f>F784/H784*100-100</f>
        <v>#DIV/0!</v>
      </c>
      <c r="J784" s="183" t="e">
        <f>#REF!</f>
        <v>#REF!</v>
      </c>
      <c r="K784" s="183"/>
      <c r="L784" s="189">
        <f>'[4]01.12.2018г.'!N778</f>
        <v>0</v>
      </c>
      <c r="M784" s="189">
        <f>'[4]01.12.2018г.'!O778</f>
        <v>0</v>
      </c>
      <c r="N784" s="145">
        <f t="shared" si="6"/>
        <v>0</v>
      </c>
      <c r="O784" s="145">
        <f t="shared" si="7"/>
        <v>0</v>
      </c>
    </row>
    <row r="785" spans="1:15" ht="15" hidden="1" customHeight="1">
      <c r="A785" s="182" t="s">
        <v>411</v>
      </c>
      <c r="B785" s="180" t="s">
        <v>1509</v>
      </c>
      <c r="C785" s="170"/>
      <c r="D785" s="171"/>
      <c r="E785" s="171"/>
      <c r="F785" s="171"/>
      <c r="G785" s="171">
        <f>'[4]июль 2015'!G776*1.2</f>
        <v>0</v>
      </c>
      <c r="H785" s="181">
        <f t="shared" si="8"/>
        <v>0</v>
      </c>
      <c r="I785" s="183"/>
      <c r="J785" s="183"/>
      <c r="K785" s="183"/>
      <c r="L785" s="189">
        <f>'[4]01.12.2018г.'!N779</f>
        <v>0</v>
      </c>
      <c r="M785" s="189">
        <f>'[4]01.12.2018г.'!O779</f>
        <v>0</v>
      </c>
      <c r="N785" s="145">
        <f t="shared" si="6"/>
        <v>0</v>
      </c>
      <c r="O785" s="145">
        <f t="shared" si="7"/>
        <v>0</v>
      </c>
    </row>
    <row r="786" spans="1:15" ht="15" hidden="1" customHeight="1">
      <c r="A786" s="182" t="s">
        <v>1510</v>
      </c>
      <c r="B786" s="180" t="s">
        <v>1511</v>
      </c>
      <c r="C786" s="170"/>
      <c r="D786" s="171"/>
      <c r="E786" s="171"/>
      <c r="F786" s="171"/>
      <c r="G786" s="171">
        <f>'[4]июль 2015'!G777*1.2</f>
        <v>0</v>
      </c>
      <c r="H786" s="181">
        <f t="shared" si="8"/>
        <v>0</v>
      </c>
      <c r="I786" s="183"/>
      <c r="J786" s="183"/>
      <c r="K786" s="183"/>
      <c r="L786" s="189">
        <f>'[4]01.12.2018г.'!N780</f>
        <v>0</v>
      </c>
      <c r="M786" s="189">
        <f>'[4]01.12.2018г.'!O780</f>
        <v>0</v>
      </c>
      <c r="N786" s="145">
        <f t="shared" si="6"/>
        <v>0</v>
      </c>
      <c r="O786" s="145">
        <f t="shared" si="7"/>
        <v>0</v>
      </c>
    </row>
    <row r="787" spans="1:15" ht="22.5" customHeight="1">
      <c r="A787" s="182" t="str">
        <f>ПР13на01.02.21г.!A340</f>
        <v>6.1.1.2.</v>
      </c>
      <c r="B787" s="182" t="str">
        <f>ПР13на01.02.21г.!B340</f>
        <v>выписка результата исследования</v>
      </c>
      <c r="C787" s="170"/>
      <c r="D787" s="171"/>
      <c r="E787" s="171"/>
      <c r="F787" s="171"/>
      <c r="G787" s="171">
        <v>0</v>
      </c>
      <c r="H787" s="181">
        <f t="shared" si="8"/>
        <v>0</v>
      </c>
      <c r="I787" s="183"/>
      <c r="J787" s="183"/>
      <c r="K787" s="183"/>
      <c r="L787" s="189"/>
      <c r="M787" s="189"/>
      <c r="N787" s="145"/>
      <c r="O787" s="190">
        <f t="shared" si="7"/>
        <v>0</v>
      </c>
    </row>
    <row r="788" spans="1:15" ht="15" customHeight="1">
      <c r="A788" s="182"/>
      <c r="B788" s="182" t="str">
        <f>ПР13на01.02.21г.!B341</f>
        <v>единичное</v>
      </c>
      <c r="C788" s="170" t="s">
        <v>988</v>
      </c>
      <c r="D788" s="171">
        <f>F788/118*100</f>
        <v>6932.2033898305081</v>
      </c>
      <c r="E788" s="185">
        <f>H788+(H788*$L$5)</f>
        <v>8184</v>
      </c>
      <c r="F788" s="9">
        <f>IF(VALUE(RIGHT(ROUND(E788,0),1))=VALUE(0),ROUND(E788,0),IF(VALUE(RIGHT(ROUND(E788,0),1))&lt;=VALUE(5),FLOOR(E788,10),CEILING(E788,10)))</f>
        <v>8180</v>
      </c>
      <c r="G788" s="171">
        <v>6820</v>
      </c>
      <c r="H788" s="181">
        <f t="shared" si="8"/>
        <v>8184</v>
      </c>
      <c r="I788" s="172">
        <f>F788/H788*100-100</f>
        <v>-4.8875855327466411E-2</v>
      </c>
      <c r="J788" s="183" t="e">
        <f>#REF!</f>
        <v>#REF!</v>
      </c>
      <c r="K788" s="183"/>
      <c r="L788" s="189">
        <f>'[4]01.12.2018г.'!N782</f>
        <v>0.73765120000000006</v>
      </c>
      <c r="M788" s="189">
        <f>'[4]01.12.2018г.'!O782</f>
        <v>0.8851814400000001</v>
      </c>
      <c r="N788" s="145">
        <v>0.78</v>
      </c>
      <c r="O788" s="145">
        <f t="shared" ref="O788:O845" si="9">N788*1.2</f>
        <v>0.93599999999999994</v>
      </c>
    </row>
    <row r="789" spans="1:15" ht="15" customHeight="1">
      <c r="A789" s="182"/>
      <c r="B789" s="182" t="str">
        <f>ПР13на01.02.21г.!B342</f>
        <v>каждое последующее</v>
      </c>
      <c r="C789" s="170" t="s">
        <v>988</v>
      </c>
      <c r="D789" s="171">
        <f>F789/118*100</f>
        <v>6932.2033898305081</v>
      </c>
      <c r="E789" s="185">
        <f>H789+(H789*$L$5)</f>
        <v>8184</v>
      </c>
      <c r="F789" s="9">
        <f>IF(VALUE(RIGHT(ROUND(E789,0),1))=VALUE(0),ROUND(E789,0),IF(VALUE(RIGHT(ROUND(E789,0),1))&lt;=VALUE(5),FLOOR(E789,10),CEILING(E789,10)))</f>
        <v>8180</v>
      </c>
      <c r="G789" s="171">
        <v>6820</v>
      </c>
      <c r="H789" s="181">
        <f t="shared" si="8"/>
        <v>8184</v>
      </c>
      <c r="I789" s="172">
        <f>F789/H789*100-100</f>
        <v>-4.8875855327466411E-2</v>
      </c>
      <c r="J789" s="183" t="e">
        <f>#REF!</f>
        <v>#REF!</v>
      </c>
      <c r="K789" s="183"/>
      <c r="L789" s="189">
        <f>'[4]01.12.2018г.'!N783</f>
        <v>0.73765120000000006</v>
      </c>
      <c r="M789" s="189">
        <f>'[4]01.12.2018г.'!O783</f>
        <v>0.8851814400000001</v>
      </c>
      <c r="N789" s="145">
        <v>0.78</v>
      </c>
      <c r="O789" s="145">
        <f t="shared" si="9"/>
        <v>0.93599999999999994</v>
      </c>
    </row>
    <row r="790" spans="1:15" ht="0.75" customHeight="1">
      <c r="A790" s="182" t="s">
        <v>1512</v>
      </c>
      <c r="B790" s="180" t="s">
        <v>1513</v>
      </c>
      <c r="C790" s="170"/>
      <c r="D790" s="171"/>
      <c r="E790" s="171"/>
      <c r="F790" s="171"/>
      <c r="G790" s="171">
        <f>'[4]июль 2015'!G781*1.2</f>
        <v>0</v>
      </c>
      <c r="H790" s="181">
        <f t="shared" si="8"/>
        <v>0</v>
      </c>
      <c r="I790" s="183"/>
      <c r="J790" s="183"/>
      <c r="K790" s="183"/>
      <c r="L790" s="189">
        <f>'[4]01.12.2018г.'!N784</f>
        <v>0</v>
      </c>
      <c r="M790" s="189">
        <f>'[4]01.12.2018г.'!O784</f>
        <v>0</v>
      </c>
      <c r="N790" s="145">
        <f t="shared" ref="N790:N847" si="10">L790*105%</f>
        <v>0</v>
      </c>
      <c r="O790" s="145">
        <f t="shared" si="9"/>
        <v>0</v>
      </c>
    </row>
    <row r="791" spans="1:15" ht="15" hidden="1" customHeight="1">
      <c r="A791" s="182"/>
      <c r="B791" s="180" t="s">
        <v>987</v>
      </c>
      <c r="C791" s="170" t="s">
        <v>988</v>
      </c>
      <c r="D791" s="171">
        <f>F791/118*100</f>
        <v>0</v>
      </c>
      <c r="E791" s="185">
        <f>H791+(H791*$L$5)</f>
        <v>0</v>
      </c>
      <c r="F791" s="9">
        <f>IF(VALUE(RIGHT(ROUND(E791,0),1))=VALUE(0),ROUND(E791,0),IF(VALUE(RIGHT(ROUND(E791,0),1))&lt;=VALUE(5),FLOOR(E791,10),CEILING(E791,10)))</f>
        <v>0</v>
      </c>
      <c r="G791" s="171">
        <f>'[4]июль 2015'!G782*1.2</f>
        <v>0</v>
      </c>
      <c r="H791" s="181">
        <f t="shared" ref="H791:H847" si="11">G791*1.2</f>
        <v>0</v>
      </c>
      <c r="I791" s="172" t="e">
        <f>F791/H791*100-100</f>
        <v>#DIV/0!</v>
      </c>
      <c r="J791" s="183" t="e">
        <f>#REF!</f>
        <v>#REF!</v>
      </c>
      <c r="K791" s="183"/>
      <c r="L791" s="189">
        <f>'[4]01.12.2018г.'!N785</f>
        <v>0</v>
      </c>
      <c r="M791" s="189">
        <f>'[4]01.12.2018г.'!O785</f>
        <v>0</v>
      </c>
      <c r="N791" s="145">
        <f t="shared" si="10"/>
        <v>0</v>
      </c>
      <c r="O791" s="145">
        <f t="shared" si="9"/>
        <v>0</v>
      </c>
    </row>
    <row r="792" spans="1:15" ht="15" hidden="1" customHeight="1">
      <c r="A792" s="182"/>
      <c r="B792" s="180" t="s">
        <v>989</v>
      </c>
      <c r="C792" s="170" t="s">
        <v>988</v>
      </c>
      <c r="D792" s="171">
        <f>F792/118*100</f>
        <v>0</v>
      </c>
      <c r="E792" s="185">
        <f>H792+(H792*$L$5)</f>
        <v>0</v>
      </c>
      <c r="F792" s="9">
        <f>IF(VALUE(RIGHT(ROUND(E792,0),1))=VALUE(0),ROUND(E792,0),IF(VALUE(RIGHT(ROUND(E792,0),1))&lt;=VALUE(5),FLOOR(E792,10),CEILING(E792,10)))</f>
        <v>0</v>
      </c>
      <c r="G792" s="171">
        <f>'[4]июль 2015'!G783*1.2</f>
        <v>0</v>
      </c>
      <c r="H792" s="181">
        <f t="shared" si="11"/>
        <v>0</v>
      </c>
      <c r="I792" s="172" t="e">
        <f>F792/H792*100-100</f>
        <v>#DIV/0!</v>
      </c>
      <c r="J792" s="183" t="e">
        <f>#REF!</f>
        <v>#REF!</v>
      </c>
      <c r="K792" s="183"/>
      <c r="L792" s="189">
        <f>'[4]01.12.2018г.'!N786</f>
        <v>0</v>
      </c>
      <c r="M792" s="189">
        <f>'[4]01.12.2018г.'!O786</f>
        <v>0</v>
      </c>
      <c r="N792" s="145">
        <f t="shared" si="10"/>
        <v>0</v>
      </c>
      <c r="O792" s="145">
        <f t="shared" si="9"/>
        <v>0</v>
      </c>
    </row>
    <row r="793" spans="1:15" ht="15" hidden="1" customHeight="1">
      <c r="A793" s="182" t="s">
        <v>427</v>
      </c>
      <c r="B793" s="180" t="s">
        <v>1514</v>
      </c>
      <c r="C793" s="170"/>
      <c r="D793" s="171"/>
      <c r="E793" s="171"/>
      <c r="F793" s="171"/>
      <c r="G793" s="171">
        <f>'[4]июль 2015'!G784*1.2</f>
        <v>0</v>
      </c>
      <c r="H793" s="181">
        <f t="shared" si="11"/>
        <v>0</v>
      </c>
      <c r="I793" s="183"/>
      <c r="J793" s="183"/>
      <c r="K793" s="183"/>
      <c r="L793" s="189">
        <f>'[4]01.12.2018г.'!N787</f>
        <v>0</v>
      </c>
      <c r="M793" s="189">
        <f>'[4]01.12.2018г.'!O787</f>
        <v>0</v>
      </c>
      <c r="N793" s="145">
        <f t="shared" si="10"/>
        <v>0</v>
      </c>
      <c r="O793" s="145">
        <f t="shared" si="9"/>
        <v>0</v>
      </c>
    </row>
    <row r="794" spans="1:15" ht="17.25" hidden="1" customHeight="1">
      <c r="A794" s="182" t="s">
        <v>429</v>
      </c>
      <c r="B794" s="180" t="s">
        <v>1515</v>
      </c>
      <c r="C794" s="170"/>
      <c r="D794" s="171"/>
      <c r="E794" s="171"/>
      <c r="F794" s="171"/>
      <c r="G794" s="171">
        <f>'[4]июль 2015'!G785*1.2</f>
        <v>0</v>
      </c>
      <c r="H794" s="181">
        <f t="shared" si="11"/>
        <v>0</v>
      </c>
      <c r="I794" s="183"/>
      <c r="J794" s="183"/>
      <c r="K794" s="183"/>
      <c r="L794" s="189">
        <f>'[4]01.12.2018г.'!N788</f>
        <v>0</v>
      </c>
      <c r="M794" s="189">
        <f>'[4]01.12.2018г.'!O788</f>
        <v>0</v>
      </c>
      <c r="N794" s="145">
        <f t="shared" si="10"/>
        <v>0</v>
      </c>
      <c r="O794" s="145">
        <f t="shared" si="9"/>
        <v>0</v>
      </c>
    </row>
    <row r="795" spans="1:15" ht="16.5" hidden="1" customHeight="1">
      <c r="A795" s="182" t="s">
        <v>431</v>
      </c>
      <c r="B795" s="180" t="s">
        <v>1516</v>
      </c>
      <c r="C795" s="170"/>
      <c r="D795" s="171"/>
      <c r="E795" s="171"/>
      <c r="F795" s="171"/>
      <c r="G795" s="171">
        <f>'[4]июль 2015'!G786*1.2</f>
        <v>0</v>
      </c>
      <c r="H795" s="181">
        <f t="shared" si="11"/>
        <v>0</v>
      </c>
      <c r="I795" s="183"/>
      <c r="J795" s="183"/>
      <c r="K795" s="183"/>
      <c r="L795" s="189">
        <f>'[4]01.12.2018г.'!N789</f>
        <v>0</v>
      </c>
      <c r="M795" s="189">
        <f>'[4]01.12.2018г.'!O789</f>
        <v>0</v>
      </c>
      <c r="N795" s="145">
        <f t="shared" si="10"/>
        <v>0</v>
      </c>
      <c r="O795" s="145">
        <f t="shared" si="9"/>
        <v>0</v>
      </c>
    </row>
    <row r="796" spans="1:15" ht="15" hidden="1" customHeight="1">
      <c r="A796" s="182"/>
      <c r="B796" s="180" t="s">
        <v>987</v>
      </c>
      <c r="C796" s="170" t="s">
        <v>988</v>
      </c>
      <c r="D796" s="171" t="e">
        <f>#REF!</f>
        <v>#REF!</v>
      </c>
      <c r="E796" s="171"/>
      <c r="F796" s="171" t="e">
        <f>#REF!</f>
        <v>#REF!</v>
      </c>
      <c r="G796" s="171">
        <f>'[4]июль 2015'!G787*1.2</f>
        <v>0</v>
      </c>
      <c r="H796" s="181">
        <f t="shared" si="11"/>
        <v>0</v>
      </c>
      <c r="I796" s="172" t="s">
        <v>1068</v>
      </c>
      <c r="J796" s="183" t="e">
        <f>#REF!</f>
        <v>#REF!</v>
      </c>
      <c r="K796" s="172"/>
      <c r="L796" s="189">
        <f>'[4]01.12.2018г.'!N790</f>
        <v>0</v>
      </c>
      <c r="M796" s="189">
        <f>'[4]01.12.2018г.'!O790</f>
        <v>0</v>
      </c>
      <c r="N796" s="145">
        <f t="shared" si="10"/>
        <v>0</v>
      </c>
      <c r="O796" s="145">
        <f t="shared" si="9"/>
        <v>0</v>
      </c>
    </row>
    <row r="797" spans="1:15" ht="15" hidden="1" customHeight="1">
      <c r="A797" s="182"/>
      <c r="B797" s="180" t="s">
        <v>989</v>
      </c>
      <c r="C797" s="170" t="s">
        <v>988</v>
      </c>
      <c r="D797" s="171" t="e">
        <f>#REF!</f>
        <v>#REF!</v>
      </c>
      <c r="E797" s="171"/>
      <c r="F797" s="171" t="e">
        <f>#REF!</f>
        <v>#REF!</v>
      </c>
      <c r="G797" s="171">
        <f>'[4]июль 2015'!G788*1.2</f>
        <v>0</v>
      </c>
      <c r="H797" s="181">
        <f t="shared" si="11"/>
        <v>0</v>
      </c>
      <c r="I797" s="172" t="s">
        <v>1068</v>
      </c>
      <c r="J797" s="183" t="e">
        <f>#REF!</f>
        <v>#REF!</v>
      </c>
      <c r="K797" s="172"/>
      <c r="L797" s="189">
        <f>'[4]01.12.2018г.'!N791</f>
        <v>0</v>
      </c>
      <c r="M797" s="189">
        <f>'[4]01.12.2018г.'!O791</f>
        <v>0</v>
      </c>
      <c r="N797" s="145">
        <f t="shared" si="10"/>
        <v>0</v>
      </c>
      <c r="O797" s="145">
        <f t="shared" si="9"/>
        <v>0</v>
      </c>
    </row>
    <row r="798" spans="1:15" ht="24" hidden="1" customHeight="1">
      <c r="A798" s="182" t="s">
        <v>1517</v>
      </c>
      <c r="B798" s="180" t="s">
        <v>1518</v>
      </c>
      <c r="C798" s="170"/>
      <c r="D798" s="171"/>
      <c r="E798" s="171"/>
      <c r="F798" s="171"/>
      <c r="G798" s="171">
        <f>'[4]июль 2015'!G789*1.2</f>
        <v>0</v>
      </c>
      <c r="H798" s="181">
        <f t="shared" si="11"/>
        <v>0</v>
      </c>
      <c r="I798" s="183"/>
      <c r="J798" s="183"/>
      <c r="K798" s="183"/>
      <c r="L798" s="189">
        <f>'[4]01.12.2018г.'!N792</f>
        <v>0</v>
      </c>
      <c r="M798" s="189">
        <f>'[4]01.12.2018г.'!O792</f>
        <v>0</v>
      </c>
      <c r="N798" s="145">
        <f t="shared" si="10"/>
        <v>0</v>
      </c>
      <c r="O798" s="145">
        <f t="shared" si="9"/>
        <v>0</v>
      </c>
    </row>
    <row r="799" spans="1:15" ht="22.5" hidden="1" customHeight="1">
      <c r="A799" s="182" t="s">
        <v>1519</v>
      </c>
      <c r="B799" s="180" t="s">
        <v>1518</v>
      </c>
      <c r="C799" s="170"/>
      <c r="D799" s="171"/>
      <c r="E799" s="171"/>
      <c r="F799" s="171"/>
      <c r="G799" s="171">
        <f>'[4]июль 2015'!G790*1.2</f>
        <v>0</v>
      </c>
      <c r="H799" s="181">
        <f t="shared" si="11"/>
        <v>0</v>
      </c>
      <c r="I799" s="183"/>
      <c r="J799" s="183"/>
      <c r="K799" s="183"/>
      <c r="L799" s="189">
        <f>'[4]01.12.2018г.'!N793</f>
        <v>0</v>
      </c>
      <c r="M799" s="189">
        <f>'[4]01.12.2018г.'!O793</f>
        <v>0</v>
      </c>
      <c r="N799" s="145">
        <f t="shared" si="10"/>
        <v>0</v>
      </c>
      <c r="O799" s="145">
        <f t="shared" si="9"/>
        <v>0</v>
      </c>
    </row>
    <row r="800" spans="1:15" ht="15" hidden="1" customHeight="1">
      <c r="A800" s="182"/>
      <c r="B800" s="180" t="s">
        <v>987</v>
      </c>
      <c r="C800" s="170" t="s">
        <v>988</v>
      </c>
      <c r="D800" s="171" t="e">
        <f>#REF!</f>
        <v>#REF!</v>
      </c>
      <c r="E800" s="171"/>
      <c r="F800" s="171" t="e">
        <f>#REF!</f>
        <v>#REF!</v>
      </c>
      <c r="G800" s="171">
        <f>'[4]июль 2015'!G791*1.2</f>
        <v>0</v>
      </c>
      <c r="H800" s="181">
        <f t="shared" si="11"/>
        <v>0</v>
      </c>
      <c r="I800" s="172" t="s">
        <v>1068</v>
      </c>
      <c r="J800" s="183" t="e">
        <f>#REF!</f>
        <v>#REF!</v>
      </c>
      <c r="K800" s="172"/>
      <c r="L800" s="189">
        <f>'[4]01.12.2018г.'!N794</f>
        <v>0</v>
      </c>
      <c r="M800" s="189">
        <f>'[4]01.12.2018г.'!O794</f>
        <v>0</v>
      </c>
      <c r="N800" s="145">
        <f t="shared" si="10"/>
        <v>0</v>
      </c>
      <c r="O800" s="145">
        <f t="shared" si="9"/>
        <v>0</v>
      </c>
    </row>
    <row r="801" spans="1:15" ht="15" hidden="1" customHeight="1">
      <c r="A801" s="182"/>
      <c r="B801" s="180" t="s">
        <v>989</v>
      </c>
      <c r="C801" s="170" t="s">
        <v>988</v>
      </c>
      <c r="D801" s="171" t="e">
        <f>#REF!</f>
        <v>#REF!</v>
      </c>
      <c r="E801" s="171"/>
      <c r="F801" s="171" t="e">
        <f>#REF!</f>
        <v>#REF!</v>
      </c>
      <c r="G801" s="171">
        <f>'[4]июль 2015'!G792*1.2</f>
        <v>0</v>
      </c>
      <c r="H801" s="181">
        <f t="shared" si="11"/>
        <v>0</v>
      </c>
      <c r="I801" s="172" t="s">
        <v>1068</v>
      </c>
      <c r="J801" s="183" t="e">
        <f>#REF!</f>
        <v>#REF!</v>
      </c>
      <c r="K801" s="172"/>
      <c r="L801" s="189">
        <f>'[4]01.12.2018г.'!N795</f>
        <v>0</v>
      </c>
      <c r="M801" s="189">
        <f>'[4]01.12.2018г.'!O795</f>
        <v>0</v>
      </c>
      <c r="N801" s="145">
        <f t="shared" si="10"/>
        <v>0</v>
      </c>
      <c r="O801" s="145">
        <f t="shared" si="9"/>
        <v>0</v>
      </c>
    </row>
    <row r="802" spans="1:15" ht="12.75" hidden="1" customHeight="1">
      <c r="A802" s="182" t="s">
        <v>1520</v>
      </c>
      <c r="B802" s="180" t="s">
        <v>1521</v>
      </c>
      <c r="C802" s="170"/>
      <c r="D802" s="171"/>
      <c r="E802" s="171"/>
      <c r="F802" s="171"/>
      <c r="G802" s="171">
        <f>'[4]июль 2015'!G793*1.2</f>
        <v>0</v>
      </c>
      <c r="H802" s="181">
        <f t="shared" si="11"/>
        <v>0</v>
      </c>
      <c r="I802" s="183"/>
      <c r="J802" s="183"/>
      <c r="K802" s="183"/>
      <c r="L802" s="189">
        <f>'[4]01.12.2018г.'!N796</f>
        <v>0</v>
      </c>
      <c r="M802" s="189">
        <f>'[4]01.12.2018г.'!O796</f>
        <v>0</v>
      </c>
      <c r="N802" s="145">
        <f t="shared" si="10"/>
        <v>0</v>
      </c>
      <c r="O802" s="145">
        <f t="shared" si="9"/>
        <v>0</v>
      </c>
    </row>
    <row r="803" spans="1:15" ht="15.75" hidden="1" customHeight="1">
      <c r="A803" s="182" t="s">
        <v>1522</v>
      </c>
      <c r="B803" s="180" t="s">
        <v>1523</v>
      </c>
      <c r="C803" s="170"/>
      <c r="D803" s="171"/>
      <c r="E803" s="171"/>
      <c r="F803" s="171"/>
      <c r="G803" s="171">
        <f>'[4]июль 2015'!G794*1.2</f>
        <v>0</v>
      </c>
      <c r="H803" s="181">
        <f t="shared" si="11"/>
        <v>0</v>
      </c>
      <c r="I803" s="183"/>
      <c r="J803" s="183"/>
      <c r="K803" s="183"/>
      <c r="L803" s="189">
        <f>'[4]01.12.2018г.'!N797</f>
        <v>0</v>
      </c>
      <c r="M803" s="189">
        <f>'[4]01.12.2018г.'!O797</f>
        <v>0</v>
      </c>
      <c r="N803" s="145">
        <f t="shared" si="10"/>
        <v>0</v>
      </c>
      <c r="O803" s="145">
        <f t="shared" si="9"/>
        <v>0</v>
      </c>
    </row>
    <row r="804" spans="1:15" ht="15" hidden="1" customHeight="1">
      <c r="A804" s="182"/>
      <c r="B804" s="180" t="s">
        <v>987</v>
      </c>
      <c r="C804" s="170" t="s">
        <v>988</v>
      </c>
      <c r="D804" s="171" t="e">
        <f>#REF!</f>
        <v>#REF!</v>
      </c>
      <c r="E804" s="171"/>
      <c r="F804" s="171" t="e">
        <f>#REF!</f>
        <v>#REF!</v>
      </c>
      <c r="G804" s="171">
        <f>'[4]июль 2015'!G795*1.2</f>
        <v>0</v>
      </c>
      <c r="H804" s="181">
        <f t="shared" si="11"/>
        <v>0</v>
      </c>
      <c r="I804" s="172" t="s">
        <v>1068</v>
      </c>
      <c r="J804" s="183" t="e">
        <f>#REF!</f>
        <v>#REF!</v>
      </c>
      <c r="K804" s="172"/>
      <c r="L804" s="189">
        <f>'[4]01.12.2018г.'!N798</f>
        <v>0</v>
      </c>
      <c r="M804" s="189">
        <f>'[4]01.12.2018г.'!O798</f>
        <v>0</v>
      </c>
      <c r="N804" s="145">
        <f t="shared" si="10"/>
        <v>0</v>
      </c>
      <c r="O804" s="145">
        <f t="shared" si="9"/>
        <v>0</v>
      </c>
    </row>
    <row r="805" spans="1:15" ht="15" hidden="1" customHeight="1">
      <c r="A805" s="182"/>
      <c r="B805" s="180" t="s">
        <v>989</v>
      </c>
      <c r="C805" s="170" t="s">
        <v>988</v>
      </c>
      <c r="D805" s="171" t="e">
        <f>#REF!</f>
        <v>#REF!</v>
      </c>
      <c r="E805" s="171"/>
      <c r="F805" s="171" t="e">
        <f>#REF!</f>
        <v>#REF!</v>
      </c>
      <c r="G805" s="171">
        <f>'[4]июль 2015'!G796*1.2</f>
        <v>0</v>
      </c>
      <c r="H805" s="181">
        <f t="shared" si="11"/>
        <v>0</v>
      </c>
      <c r="I805" s="172" t="s">
        <v>1068</v>
      </c>
      <c r="J805" s="183" t="e">
        <f>#REF!</f>
        <v>#REF!</v>
      </c>
      <c r="K805" s="172"/>
      <c r="L805" s="189">
        <f>'[4]01.12.2018г.'!N799</f>
        <v>0</v>
      </c>
      <c r="M805" s="189">
        <f>'[4]01.12.2018г.'!O799</f>
        <v>0</v>
      </c>
      <c r="N805" s="145">
        <f t="shared" si="10"/>
        <v>0</v>
      </c>
      <c r="O805" s="145">
        <f t="shared" si="9"/>
        <v>0</v>
      </c>
    </row>
    <row r="806" spans="1:15" ht="23.25" hidden="1" customHeight="1">
      <c r="A806" s="182" t="s">
        <v>1524</v>
      </c>
      <c r="B806" s="180" t="s">
        <v>1525</v>
      </c>
      <c r="C806" s="170"/>
      <c r="D806" s="171"/>
      <c r="E806" s="171"/>
      <c r="F806" s="171"/>
      <c r="G806" s="171">
        <f>'[4]июль 2015'!G797*1.2</f>
        <v>0</v>
      </c>
      <c r="H806" s="181">
        <f t="shared" si="11"/>
        <v>0</v>
      </c>
      <c r="I806" s="183"/>
      <c r="J806" s="183"/>
      <c r="K806" s="183"/>
      <c r="L806" s="189">
        <f>'[4]01.12.2018г.'!N800</f>
        <v>0</v>
      </c>
      <c r="M806" s="189">
        <f>'[4]01.12.2018г.'!O800</f>
        <v>0</v>
      </c>
      <c r="N806" s="145">
        <f t="shared" si="10"/>
        <v>0</v>
      </c>
      <c r="O806" s="145">
        <f t="shared" si="9"/>
        <v>0</v>
      </c>
    </row>
    <row r="807" spans="1:15" ht="15" hidden="1" customHeight="1">
      <c r="A807" s="182"/>
      <c r="B807" s="180" t="s">
        <v>987</v>
      </c>
      <c r="C807" s="170" t="s">
        <v>988</v>
      </c>
      <c r="D807" s="171" t="e">
        <f>#REF!</f>
        <v>#REF!</v>
      </c>
      <c r="E807" s="171"/>
      <c r="F807" s="171" t="e">
        <f>#REF!</f>
        <v>#REF!</v>
      </c>
      <c r="G807" s="171">
        <f>'[4]июль 2015'!G798*1.2</f>
        <v>0</v>
      </c>
      <c r="H807" s="181">
        <f t="shared" si="11"/>
        <v>0</v>
      </c>
      <c r="I807" s="172" t="s">
        <v>1068</v>
      </c>
      <c r="J807" s="183" t="e">
        <f>#REF!</f>
        <v>#REF!</v>
      </c>
      <c r="K807" s="172"/>
      <c r="L807" s="189">
        <f>'[4]01.12.2018г.'!N801</f>
        <v>0</v>
      </c>
      <c r="M807" s="189">
        <f>'[4]01.12.2018г.'!O801</f>
        <v>0</v>
      </c>
      <c r="N807" s="145">
        <f t="shared" si="10"/>
        <v>0</v>
      </c>
      <c r="O807" s="145">
        <f t="shared" si="9"/>
        <v>0</v>
      </c>
    </row>
    <row r="808" spans="1:15" ht="15" hidden="1" customHeight="1">
      <c r="A808" s="182"/>
      <c r="B808" s="180" t="s">
        <v>989</v>
      </c>
      <c r="C808" s="170" t="s">
        <v>988</v>
      </c>
      <c r="D808" s="171" t="e">
        <f>#REF!</f>
        <v>#REF!</v>
      </c>
      <c r="E808" s="171"/>
      <c r="F808" s="171" t="e">
        <f>#REF!</f>
        <v>#REF!</v>
      </c>
      <c r="G808" s="171">
        <f>'[4]июль 2015'!G799*1.2</f>
        <v>0</v>
      </c>
      <c r="H808" s="181">
        <f t="shared" si="11"/>
        <v>0</v>
      </c>
      <c r="I808" s="172" t="s">
        <v>1068</v>
      </c>
      <c r="J808" s="183" t="e">
        <f>#REF!</f>
        <v>#REF!</v>
      </c>
      <c r="K808" s="172"/>
      <c r="L808" s="189">
        <f>'[4]01.12.2018г.'!N802</f>
        <v>0</v>
      </c>
      <c r="M808" s="189">
        <f>'[4]01.12.2018г.'!O802</f>
        <v>0</v>
      </c>
      <c r="N808" s="145">
        <f t="shared" si="10"/>
        <v>0</v>
      </c>
      <c r="O808" s="145">
        <f t="shared" si="9"/>
        <v>0</v>
      </c>
    </row>
    <row r="809" spans="1:15" ht="15.75" hidden="1" customHeight="1">
      <c r="A809" s="182" t="s">
        <v>1526</v>
      </c>
      <c r="B809" s="180" t="s">
        <v>1527</v>
      </c>
      <c r="C809" s="170"/>
      <c r="D809" s="171"/>
      <c r="E809" s="171"/>
      <c r="F809" s="171"/>
      <c r="G809" s="171">
        <f>'[4]июль 2015'!G800*1.2</f>
        <v>0</v>
      </c>
      <c r="H809" s="181">
        <f t="shared" si="11"/>
        <v>0</v>
      </c>
      <c r="I809" s="183"/>
      <c r="J809" s="183"/>
      <c r="K809" s="183"/>
      <c r="L809" s="189">
        <f>'[4]01.12.2018г.'!N803</f>
        <v>0</v>
      </c>
      <c r="M809" s="189">
        <f>'[4]01.12.2018г.'!O803</f>
        <v>0</v>
      </c>
      <c r="N809" s="145">
        <f t="shared" si="10"/>
        <v>0</v>
      </c>
      <c r="O809" s="145">
        <f t="shared" si="9"/>
        <v>0</v>
      </c>
    </row>
    <row r="810" spans="1:15" ht="12.75" hidden="1" customHeight="1">
      <c r="A810" s="182" t="s">
        <v>1528</v>
      </c>
      <c r="B810" s="180" t="s">
        <v>1527</v>
      </c>
      <c r="C810" s="170"/>
      <c r="D810" s="171"/>
      <c r="E810" s="171"/>
      <c r="F810" s="171"/>
      <c r="G810" s="171">
        <f>'[4]июль 2015'!G801*1.2</f>
        <v>0</v>
      </c>
      <c r="H810" s="181">
        <f t="shared" si="11"/>
        <v>0</v>
      </c>
      <c r="I810" s="183"/>
      <c r="J810" s="183"/>
      <c r="K810" s="183"/>
      <c r="L810" s="189">
        <f>'[4]01.12.2018г.'!N804</f>
        <v>0</v>
      </c>
      <c r="M810" s="189">
        <f>'[4]01.12.2018г.'!O804</f>
        <v>0</v>
      </c>
      <c r="N810" s="145">
        <f t="shared" si="10"/>
        <v>0</v>
      </c>
      <c r="O810" s="145">
        <f t="shared" si="9"/>
        <v>0</v>
      </c>
    </row>
    <row r="811" spans="1:15" ht="15" hidden="1" customHeight="1">
      <c r="A811" s="182"/>
      <c r="B811" s="180" t="s">
        <v>987</v>
      </c>
      <c r="C811" s="170" t="s">
        <v>988</v>
      </c>
      <c r="D811" s="171">
        <f>F811/118*100</f>
        <v>0</v>
      </c>
      <c r="E811" s="185">
        <f>H811+(H811*$L$5)</f>
        <v>0</v>
      </c>
      <c r="F811" s="9">
        <f>IF(VALUE(RIGHT(ROUND(E811,0),1))=VALUE(0),ROUND(E811,0),IF(VALUE(RIGHT(ROUND(E811,0),1))&lt;=VALUE(5),FLOOR(E811,10),CEILING(E811,10)))</f>
        <v>0</v>
      </c>
      <c r="G811" s="171">
        <f>'[4]июль 2015'!G802*1.2</f>
        <v>0</v>
      </c>
      <c r="H811" s="181">
        <f t="shared" si="11"/>
        <v>0</v>
      </c>
      <c r="I811" s="172" t="e">
        <f>F811/H811*100-100</f>
        <v>#DIV/0!</v>
      </c>
      <c r="J811" s="183" t="e">
        <f>#REF!</f>
        <v>#REF!</v>
      </c>
      <c r="K811" s="183"/>
      <c r="L811" s="189">
        <f>'[4]01.12.2018г.'!N805</f>
        <v>0</v>
      </c>
      <c r="M811" s="189">
        <f>'[4]01.12.2018г.'!O805</f>
        <v>0</v>
      </c>
      <c r="N811" s="145">
        <f t="shared" si="10"/>
        <v>0</v>
      </c>
      <c r="O811" s="145">
        <f t="shared" si="9"/>
        <v>0</v>
      </c>
    </row>
    <row r="812" spans="1:15" ht="15" hidden="1" customHeight="1">
      <c r="A812" s="182"/>
      <c r="B812" s="180" t="s">
        <v>989</v>
      </c>
      <c r="C812" s="170" t="s">
        <v>988</v>
      </c>
      <c r="D812" s="171">
        <f>F812/118*100</f>
        <v>0</v>
      </c>
      <c r="E812" s="185">
        <f>H812+(H812*$L$5)</f>
        <v>0</v>
      </c>
      <c r="F812" s="9">
        <f>IF(VALUE(RIGHT(ROUND(E812,0),1))=VALUE(0),ROUND(E812,0),IF(VALUE(RIGHT(ROUND(E812,0),1))&lt;=VALUE(5),FLOOR(E812,10),CEILING(E812,10)))</f>
        <v>0</v>
      </c>
      <c r="G812" s="171">
        <f>'[4]июль 2015'!G803*1.2</f>
        <v>0</v>
      </c>
      <c r="H812" s="181">
        <f t="shared" si="11"/>
        <v>0</v>
      </c>
      <c r="I812" s="172" t="e">
        <f>F812/H812*100-100</f>
        <v>#DIV/0!</v>
      </c>
      <c r="J812" s="183" t="e">
        <f>#REF!</f>
        <v>#REF!</v>
      </c>
      <c r="K812" s="183"/>
      <c r="L812" s="189">
        <f>'[4]01.12.2018г.'!N806</f>
        <v>0</v>
      </c>
      <c r="M812" s="189">
        <f>'[4]01.12.2018г.'!O806</f>
        <v>0</v>
      </c>
      <c r="N812" s="145">
        <f t="shared" si="10"/>
        <v>0</v>
      </c>
      <c r="O812" s="145">
        <f t="shared" si="9"/>
        <v>0</v>
      </c>
    </row>
    <row r="813" spans="1:15" ht="15" hidden="1" customHeight="1">
      <c r="A813" s="182" t="s">
        <v>437</v>
      </c>
      <c r="B813" s="180" t="s">
        <v>1529</v>
      </c>
      <c r="C813" s="170"/>
      <c r="D813" s="171"/>
      <c r="E813" s="171"/>
      <c r="F813" s="171"/>
      <c r="G813" s="171">
        <f>'[4]июль 2015'!G804*1.2</f>
        <v>0</v>
      </c>
      <c r="H813" s="181">
        <f t="shared" si="11"/>
        <v>0</v>
      </c>
      <c r="I813" s="183"/>
      <c r="J813" s="183"/>
      <c r="K813" s="183"/>
      <c r="L813" s="189">
        <f>'[4]01.12.2018г.'!N807</f>
        <v>0</v>
      </c>
      <c r="M813" s="189">
        <f>'[4]01.12.2018г.'!O807</f>
        <v>0</v>
      </c>
      <c r="N813" s="145">
        <f t="shared" si="10"/>
        <v>0</v>
      </c>
      <c r="O813" s="145">
        <f t="shared" si="9"/>
        <v>0</v>
      </c>
    </row>
    <row r="814" spans="1:15" ht="15" hidden="1" customHeight="1">
      <c r="A814" s="182" t="s">
        <v>439</v>
      </c>
      <c r="B814" s="180" t="s">
        <v>1529</v>
      </c>
      <c r="C814" s="170"/>
      <c r="D814" s="171"/>
      <c r="E814" s="171"/>
      <c r="F814" s="171"/>
      <c r="G814" s="171">
        <f>'[4]июль 2015'!G805*1.2</f>
        <v>0</v>
      </c>
      <c r="H814" s="181">
        <f t="shared" si="11"/>
        <v>0</v>
      </c>
      <c r="I814" s="183"/>
      <c r="J814" s="183"/>
      <c r="K814" s="183"/>
      <c r="L814" s="189">
        <f>'[4]01.12.2018г.'!N808</f>
        <v>0</v>
      </c>
      <c r="M814" s="189">
        <f>'[4]01.12.2018г.'!O808</f>
        <v>0</v>
      </c>
      <c r="N814" s="145">
        <f t="shared" si="10"/>
        <v>0</v>
      </c>
      <c r="O814" s="145">
        <f t="shared" si="9"/>
        <v>0</v>
      </c>
    </row>
    <row r="815" spans="1:15" ht="15" hidden="1" customHeight="1">
      <c r="A815" s="182"/>
      <c r="B815" s="180" t="s">
        <v>987</v>
      </c>
      <c r="C815" s="170" t="s">
        <v>988</v>
      </c>
      <c r="D815" s="171">
        <f>F815/118*100</f>
        <v>0</v>
      </c>
      <c r="E815" s="185">
        <f>H815+(H815*$L$5)</f>
        <v>0</v>
      </c>
      <c r="F815" s="9">
        <f>IF(VALUE(RIGHT(ROUND(E815,0),1))=VALUE(0),ROUND(E815,0),IF(VALUE(RIGHT(ROUND(E815,0),1))&lt;=VALUE(5),FLOOR(E815,10),CEILING(E815,10)))</f>
        <v>0</v>
      </c>
      <c r="G815" s="171">
        <f>'[4]июль 2015'!G806*1.2</f>
        <v>0</v>
      </c>
      <c r="H815" s="181">
        <f t="shared" si="11"/>
        <v>0</v>
      </c>
      <c r="I815" s="172" t="e">
        <f>F815/H815*100-100</f>
        <v>#DIV/0!</v>
      </c>
      <c r="J815" s="183" t="e">
        <f>#REF!</f>
        <v>#REF!</v>
      </c>
      <c r="K815" s="183"/>
      <c r="L815" s="189">
        <f>'[4]01.12.2018г.'!N809</f>
        <v>0</v>
      </c>
      <c r="M815" s="189">
        <f>'[4]01.12.2018г.'!O809</f>
        <v>0</v>
      </c>
      <c r="N815" s="145">
        <f t="shared" si="10"/>
        <v>0</v>
      </c>
      <c r="O815" s="145">
        <f t="shared" si="9"/>
        <v>0</v>
      </c>
    </row>
    <row r="816" spans="1:15" ht="15" hidden="1" customHeight="1">
      <c r="A816" s="182"/>
      <c r="B816" s="180" t="s">
        <v>989</v>
      </c>
      <c r="C816" s="170" t="s">
        <v>988</v>
      </c>
      <c r="D816" s="171">
        <f>F816/118*100</f>
        <v>0</v>
      </c>
      <c r="E816" s="185">
        <f>H816+(H816*$L$5)</f>
        <v>0</v>
      </c>
      <c r="F816" s="9">
        <f>IF(VALUE(RIGHT(ROUND(E816,0),1))=VALUE(0),ROUND(E816,0),IF(VALUE(RIGHT(ROUND(E816,0),1))&lt;=VALUE(5),FLOOR(E816,10),CEILING(E816,10)))</f>
        <v>0</v>
      </c>
      <c r="G816" s="171">
        <f>'[4]июль 2015'!G807*1.2</f>
        <v>0</v>
      </c>
      <c r="H816" s="181">
        <f t="shared" si="11"/>
        <v>0</v>
      </c>
      <c r="I816" s="172" t="e">
        <f>F816/H816*100-100</f>
        <v>#DIV/0!</v>
      </c>
      <c r="J816" s="183" t="e">
        <f>#REF!</f>
        <v>#REF!</v>
      </c>
      <c r="K816" s="183"/>
      <c r="L816" s="189">
        <f>'[4]01.12.2018г.'!N810</f>
        <v>0</v>
      </c>
      <c r="M816" s="189">
        <f>'[4]01.12.2018г.'!O810</f>
        <v>0</v>
      </c>
      <c r="N816" s="145">
        <f t="shared" si="10"/>
        <v>0</v>
      </c>
      <c r="O816" s="145">
        <f t="shared" si="9"/>
        <v>0</v>
      </c>
    </row>
    <row r="817" spans="1:15" ht="14.25" hidden="1" customHeight="1">
      <c r="A817" s="182" t="s">
        <v>1530</v>
      </c>
      <c r="B817" s="180" t="s">
        <v>1531</v>
      </c>
      <c r="C817" s="170"/>
      <c r="D817" s="171"/>
      <c r="E817" s="171"/>
      <c r="F817" s="171"/>
      <c r="G817" s="171">
        <f>'[4]июль 2015'!G808*1.2</f>
        <v>0</v>
      </c>
      <c r="H817" s="181">
        <f t="shared" si="11"/>
        <v>0</v>
      </c>
      <c r="I817" s="183"/>
      <c r="J817" s="183"/>
      <c r="K817" s="183"/>
      <c r="L817" s="189">
        <f>'[4]01.12.2018г.'!N811</f>
        <v>0</v>
      </c>
      <c r="M817" s="189">
        <f>'[4]01.12.2018г.'!O811</f>
        <v>0</v>
      </c>
      <c r="N817" s="145">
        <f t="shared" si="10"/>
        <v>0</v>
      </c>
      <c r="O817" s="145">
        <f t="shared" si="9"/>
        <v>0</v>
      </c>
    </row>
    <row r="818" spans="1:15" ht="35.25" hidden="1" customHeight="1">
      <c r="A818" s="182" t="s">
        <v>1532</v>
      </c>
      <c r="B818" s="180" t="s">
        <v>1533</v>
      </c>
      <c r="C818" s="170"/>
      <c r="D818" s="171"/>
      <c r="E818" s="171"/>
      <c r="F818" s="171"/>
      <c r="G818" s="171">
        <f>'[4]июль 2015'!G809*1.2</f>
        <v>0</v>
      </c>
      <c r="H818" s="181">
        <f t="shared" si="11"/>
        <v>0</v>
      </c>
      <c r="I818" s="183"/>
      <c r="J818" s="183"/>
      <c r="K818" s="183"/>
      <c r="L818" s="189">
        <f>'[4]01.12.2018г.'!N812</f>
        <v>0</v>
      </c>
      <c r="M818" s="189">
        <f>'[4]01.12.2018г.'!O812</f>
        <v>0</v>
      </c>
      <c r="N818" s="145">
        <f t="shared" si="10"/>
        <v>0</v>
      </c>
      <c r="O818" s="145">
        <f t="shared" si="9"/>
        <v>0</v>
      </c>
    </row>
    <row r="819" spans="1:15" ht="15" hidden="1" customHeight="1">
      <c r="A819" s="182"/>
      <c r="B819" s="180" t="s">
        <v>987</v>
      </c>
      <c r="C819" s="170" t="s">
        <v>988</v>
      </c>
      <c r="D819" s="171" t="e">
        <f>#REF!</f>
        <v>#REF!</v>
      </c>
      <c r="E819" s="171"/>
      <c r="F819" s="171" t="e">
        <f>#REF!</f>
        <v>#REF!</v>
      </c>
      <c r="G819" s="171">
        <f>'[4]июль 2015'!G810*1.2</f>
        <v>0</v>
      </c>
      <c r="H819" s="181">
        <f t="shared" si="11"/>
        <v>0</v>
      </c>
      <c r="I819" s="172" t="s">
        <v>1068</v>
      </c>
      <c r="J819" s="183" t="e">
        <f>#REF!</f>
        <v>#REF!</v>
      </c>
      <c r="K819" s="172"/>
      <c r="L819" s="189">
        <f>'[4]01.12.2018г.'!N813</f>
        <v>0</v>
      </c>
      <c r="M819" s="189">
        <f>'[4]01.12.2018г.'!O813</f>
        <v>0</v>
      </c>
      <c r="N819" s="145">
        <f t="shared" si="10"/>
        <v>0</v>
      </c>
      <c r="O819" s="145">
        <f t="shared" si="9"/>
        <v>0</v>
      </c>
    </row>
    <row r="820" spans="1:15" ht="15" hidden="1" customHeight="1">
      <c r="A820" s="182"/>
      <c r="B820" s="180" t="s">
        <v>989</v>
      </c>
      <c r="C820" s="170" t="s">
        <v>988</v>
      </c>
      <c r="D820" s="171" t="e">
        <f>#REF!</f>
        <v>#REF!</v>
      </c>
      <c r="E820" s="171"/>
      <c r="F820" s="171" t="e">
        <f>#REF!</f>
        <v>#REF!</v>
      </c>
      <c r="G820" s="171">
        <f>'[4]июль 2015'!G811*1.2</f>
        <v>0</v>
      </c>
      <c r="H820" s="181">
        <f t="shared" si="11"/>
        <v>0</v>
      </c>
      <c r="I820" s="172" t="s">
        <v>1068</v>
      </c>
      <c r="J820" s="183" t="e">
        <f>#REF!</f>
        <v>#REF!</v>
      </c>
      <c r="K820" s="172"/>
      <c r="L820" s="189">
        <f>'[4]01.12.2018г.'!N814</f>
        <v>0</v>
      </c>
      <c r="M820" s="189">
        <f>'[4]01.12.2018г.'!O814</f>
        <v>0</v>
      </c>
      <c r="N820" s="145">
        <f t="shared" si="10"/>
        <v>0</v>
      </c>
      <c r="O820" s="145">
        <f t="shared" si="9"/>
        <v>0</v>
      </c>
    </row>
    <row r="821" spans="1:15" ht="47.25" hidden="1" customHeight="1">
      <c r="A821" s="182" t="s">
        <v>1534</v>
      </c>
      <c r="B821" s="180" t="s">
        <v>1535</v>
      </c>
      <c r="C821" s="170"/>
      <c r="D821" s="171"/>
      <c r="E821" s="171"/>
      <c r="F821" s="171"/>
      <c r="G821" s="171">
        <f>'[4]июль 2015'!G812*1.2</f>
        <v>0</v>
      </c>
      <c r="H821" s="181">
        <f t="shared" si="11"/>
        <v>0</v>
      </c>
      <c r="I821" s="183"/>
      <c r="J821" s="183"/>
      <c r="K821" s="183"/>
      <c r="L821" s="189">
        <f>'[4]01.12.2018г.'!N815</f>
        <v>0</v>
      </c>
      <c r="M821" s="189">
        <f>'[4]01.12.2018г.'!O815</f>
        <v>0</v>
      </c>
      <c r="N821" s="145">
        <f t="shared" si="10"/>
        <v>0</v>
      </c>
      <c r="O821" s="145">
        <f t="shared" si="9"/>
        <v>0</v>
      </c>
    </row>
    <row r="822" spans="1:15" ht="15" hidden="1" customHeight="1">
      <c r="A822" s="182"/>
      <c r="B822" s="180" t="s">
        <v>987</v>
      </c>
      <c r="C822" s="170" t="s">
        <v>988</v>
      </c>
      <c r="D822" s="171" t="e">
        <f>#REF!</f>
        <v>#REF!</v>
      </c>
      <c r="E822" s="171"/>
      <c r="F822" s="171" t="e">
        <f>#REF!</f>
        <v>#REF!</v>
      </c>
      <c r="G822" s="171">
        <f>'[4]июль 2015'!G813*1.2</f>
        <v>0</v>
      </c>
      <c r="H822" s="181">
        <f t="shared" si="11"/>
        <v>0</v>
      </c>
      <c r="I822" s="172" t="s">
        <v>1068</v>
      </c>
      <c r="J822" s="183" t="e">
        <f>#REF!</f>
        <v>#REF!</v>
      </c>
      <c r="K822" s="172"/>
      <c r="L822" s="189">
        <f>'[4]01.12.2018г.'!N816</f>
        <v>0</v>
      </c>
      <c r="M822" s="189">
        <f>'[4]01.12.2018г.'!O816</f>
        <v>0</v>
      </c>
      <c r="N822" s="145">
        <f t="shared" si="10"/>
        <v>0</v>
      </c>
      <c r="O822" s="145">
        <f t="shared" si="9"/>
        <v>0</v>
      </c>
    </row>
    <row r="823" spans="1:15" ht="15" hidden="1" customHeight="1">
      <c r="A823" s="182"/>
      <c r="B823" s="180" t="s">
        <v>989</v>
      </c>
      <c r="C823" s="170" t="s">
        <v>988</v>
      </c>
      <c r="D823" s="171" t="e">
        <f>#REF!</f>
        <v>#REF!</v>
      </c>
      <c r="E823" s="171"/>
      <c r="F823" s="171" t="e">
        <f>#REF!</f>
        <v>#REF!</v>
      </c>
      <c r="G823" s="171">
        <f>'[4]июль 2015'!G814*1.2</f>
        <v>0</v>
      </c>
      <c r="H823" s="181">
        <f t="shared" si="11"/>
        <v>0</v>
      </c>
      <c r="I823" s="172" t="s">
        <v>1068</v>
      </c>
      <c r="J823" s="183" t="e">
        <f>#REF!</f>
        <v>#REF!</v>
      </c>
      <c r="K823" s="172"/>
      <c r="L823" s="189">
        <f>'[4]01.12.2018г.'!N817</f>
        <v>0</v>
      </c>
      <c r="M823" s="189">
        <f>'[4]01.12.2018г.'!O817</f>
        <v>0</v>
      </c>
      <c r="N823" s="145">
        <f t="shared" si="10"/>
        <v>0</v>
      </c>
      <c r="O823" s="145">
        <f t="shared" si="9"/>
        <v>0</v>
      </c>
    </row>
    <row r="824" spans="1:15" ht="0.75" customHeight="1">
      <c r="A824" s="182" t="s">
        <v>1536</v>
      </c>
      <c r="B824" s="180" t="s">
        <v>1537</v>
      </c>
      <c r="C824" s="170"/>
      <c r="D824" s="171"/>
      <c r="E824" s="171"/>
      <c r="F824" s="171"/>
      <c r="G824" s="171">
        <f>'[4]июль 2015'!G815*1.2</f>
        <v>0</v>
      </c>
      <c r="H824" s="181">
        <f t="shared" si="11"/>
        <v>0</v>
      </c>
      <c r="I824" s="183"/>
      <c r="J824" s="183"/>
      <c r="K824" s="183"/>
      <c r="L824" s="189">
        <f>'[4]01.12.2018г.'!N818</f>
        <v>0</v>
      </c>
      <c r="M824" s="189">
        <f>'[4]01.12.2018г.'!O818</f>
        <v>0</v>
      </c>
      <c r="N824" s="145">
        <f t="shared" si="10"/>
        <v>0</v>
      </c>
      <c r="O824" s="145">
        <f t="shared" si="9"/>
        <v>0</v>
      </c>
    </row>
    <row r="825" spans="1:15" ht="15" hidden="1" customHeight="1">
      <c r="A825" s="182"/>
      <c r="B825" s="180" t="s">
        <v>987</v>
      </c>
      <c r="C825" s="170" t="s">
        <v>988</v>
      </c>
      <c r="D825" s="171" t="e">
        <f>#REF!</f>
        <v>#REF!</v>
      </c>
      <c r="E825" s="171"/>
      <c r="F825" s="171" t="e">
        <f>#REF!</f>
        <v>#REF!</v>
      </c>
      <c r="G825" s="171">
        <f>'[4]июль 2015'!G816*1.2</f>
        <v>18246.394553587201</v>
      </c>
      <c r="H825" s="181">
        <f t="shared" si="11"/>
        <v>21895.67346430464</v>
      </c>
      <c r="I825" s="172" t="s">
        <v>1068</v>
      </c>
      <c r="J825" s="183" t="e">
        <f>#REF!</f>
        <v>#REF!</v>
      </c>
      <c r="K825" s="172"/>
      <c r="L825" s="189">
        <f>'[4]01.12.2018г.'!N819</f>
        <v>1.9735300349159919</v>
      </c>
      <c r="M825" s="189">
        <f>'[4]01.12.2018г.'!O819</f>
        <v>2.3682360418991903</v>
      </c>
      <c r="N825" s="145">
        <f t="shared" si="10"/>
        <v>2.0722065366617914</v>
      </c>
      <c r="O825" s="145">
        <f t="shared" si="9"/>
        <v>2.4866478439941497</v>
      </c>
    </row>
    <row r="826" spans="1:15" ht="15" hidden="1" customHeight="1">
      <c r="A826" s="182"/>
      <c r="B826" s="180" t="s">
        <v>989</v>
      </c>
      <c r="C826" s="170" t="s">
        <v>988</v>
      </c>
      <c r="D826" s="171" t="e">
        <f>#REF!</f>
        <v>#REF!</v>
      </c>
      <c r="E826" s="171"/>
      <c r="F826" s="171" t="e">
        <f>#REF!</f>
        <v>#REF!</v>
      </c>
      <c r="G826" s="171">
        <f>'[4]июль 2015'!G817*1.2</f>
        <v>15038.874820569603</v>
      </c>
      <c r="H826" s="181">
        <f t="shared" si="11"/>
        <v>18046.649784683523</v>
      </c>
      <c r="I826" s="172" t="s">
        <v>1068</v>
      </c>
      <c r="J826" s="183" t="e">
        <f>#REF!</f>
        <v>#REF!</v>
      </c>
      <c r="K826" s="172"/>
      <c r="L826" s="189">
        <f>'[4]01.12.2018г.'!N820</f>
        <v>1.6266047005928084</v>
      </c>
      <c r="M826" s="189">
        <f>'[4]01.12.2018г.'!O820</f>
        <v>1.9519256407113699</v>
      </c>
      <c r="N826" s="145">
        <f t="shared" si="10"/>
        <v>1.7079349356224489</v>
      </c>
      <c r="O826" s="145">
        <f t="shared" si="9"/>
        <v>2.0495219227469388</v>
      </c>
    </row>
    <row r="827" spans="1:15" ht="0.75" hidden="1" customHeight="1">
      <c r="A827" s="182" t="s">
        <v>1538</v>
      </c>
      <c r="B827" s="180" t="s">
        <v>1539</v>
      </c>
      <c r="C827" s="170"/>
      <c r="D827" s="171"/>
      <c r="E827" s="171"/>
      <c r="F827" s="171"/>
      <c r="G827" s="171">
        <f>'[4]июль 2015'!G818*1.2</f>
        <v>0</v>
      </c>
      <c r="H827" s="181">
        <f t="shared" si="11"/>
        <v>0</v>
      </c>
      <c r="I827" s="183"/>
      <c r="J827" s="183"/>
      <c r="K827" s="183"/>
      <c r="L827" s="189">
        <f>'[4]01.12.2018г.'!N821</f>
        <v>0</v>
      </c>
      <c r="M827" s="189">
        <f>'[4]01.12.2018г.'!O821</f>
        <v>0</v>
      </c>
      <c r="N827" s="145">
        <f t="shared" si="10"/>
        <v>0</v>
      </c>
      <c r="O827" s="145">
        <f t="shared" si="9"/>
        <v>0</v>
      </c>
    </row>
    <row r="828" spans="1:15" ht="15" hidden="1" customHeight="1">
      <c r="A828" s="182"/>
      <c r="B828" s="180" t="s">
        <v>987</v>
      </c>
      <c r="C828" s="170" t="s">
        <v>988</v>
      </c>
      <c r="D828" s="171" t="e">
        <f>#REF!</f>
        <v>#REF!</v>
      </c>
      <c r="E828" s="171"/>
      <c r="F828" s="171" t="e">
        <f>#REF!</f>
        <v>#REF!</v>
      </c>
      <c r="G828" s="171">
        <f>'[4]июль 2015'!G819*1.2</f>
        <v>0</v>
      </c>
      <c r="H828" s="181">
        <f t="shared" si="11"/>
        <v>0</v>
      </c>
      <c r="I828" s="172" t="s">
        <v>1068</v>
      </c>
      <c r="J828" s="183" t="e">
        <f>#REF!</f>
        <v>#REF!</v>
      </c>
      <c r="K828" s="172"/>
      <c r="L828" s="189">
        <f>'[4]01.12.2018г.'!N822</f>
        <v>0</v>
      </c>
      <c r="M828" s="189">
        <f>'[4]01.12.2018г.'!O822</f>
        <v>0</v>
      </c>
      <c r="N828" s="145">
        <f t="shared" si="10"/>
        <v>0</v>
      </c>
      <c r="O828" s="145">
        <f t="shared" si="9"/>
        <v>0</v>
      </c>
    </row>
    <row r="829" spans="1:15" ht="15" hidden="1" customHeight="1">
      <c r="A829" s="182"/>
      <c r="B829" s="180" t="s">
        <v>989</v>
      </c>
      <c r="C829" s="170" t="s">
        <v>988</v>
      </c>
      <c r="D829" s="171" t="e">
        <f>#REF!</f>
        <v>#REF!</v>
      </c>
      <c r="E829" s="171"/>
      <c r="F829" s="171" t="e">
        <f>#REF!</f>
        <v>#REF!</v>
      </c>
      <c r="G829" s="171">
        <f>'[4]июль 2015'!G820*1.2</f>
        <v>0</v>
      </c>
      <c r="H829" s="181">
        <f t="shared" si="11"/>
        <v>0</v>
      </c>
      <c r="I829" s="172" t="s">
        <v>1068</v>
      </c>
      <c r="J829" s="183" t="e">
        <f>#REF!</f>
        <v>#REF!</v>
      </c>
      <c r="K829" s="172"/>
      <c r="L829" s="189">
        <f>'[4]01.12.2018г.'!N823</f>
        <v>0</v>
      </c>
      <c r="M829" s="189">
        <f>'[4]01.12.2018г.'!O823</f>
        <v>0</v>
      </c>
      <c r="N829" s="145">
        <f t="shared" si="10"/>
        <v>0</v>
      </c>
      <c r="O829" s="145">
        <f t="shared" si="9"/>
        <v>0</v>
      </c>
    </row>
    <row r="830" spans="1:15" ht="22.5" hidden="1" customHeight="1">
      <c r="A830" s="182" t="s">
        <v>1540</v>
      </c>
      <c r="B830" s="180" t="s">
        <v>1541</v>
      </c>
      <c r="C830" s="170"/>
      <c r="D830" s="171"/>
      <c r="E830" s="171"/>
      <c r="F830" s="171"/>
      <c r="G830" s="171">
        <f>'[4]июль 2015'!G821*1.2</f>
        <v>0</v>
      </c>
      <c r="H830" s="181">
        <f t="shared" si="11"/>
        <v>0</v>
      </c>
      <c r="I830" s="183"/>
      <c r="J830" s="183"/>
      <c r="K830" s="183"/>
      <c r="L830" s="189">
        <f>'[4]01.12.2018г.'!N824</f>
        <v>0</v>
      </c>
      <c r="M830" s="189">
        <f>'[4]01.12.2018г.'!O824</f>
        <v>0</v>
      </c>
      <c r="N830" s="145">
        <f t="shared" si="10"/>
        <v>0</v>
      </c>
      <c r="O830" s="145">
        <f t="shared" si="9"/>
        <v>0</v>
      </c>
    </row>
    <row r="831" spans="1:15" ht="15" hidden="1" customHeight="1">
      <c r="A831" s="182"/>
      <c r="B831" s="180" t="s">
        <v>987</v>
      </c>
      <c r="C831" s="170" t="s">
        <v>988</v>
      </c>
      <c r="D831" s="171" t="e">
        <f>#REF!</f>
        <v>#REF!</v>
      </c>
      <c r="E831" s="171"/>
      <c r="F831" s="171" t="e">
        <f>#REF!</f>
        <v>#REF!</v>
      </c>
      <c r="G831" s="171">
        <f>'[4]июль 2015'!G822*1.2</f>
        <v>0</v>
      </c>
      <c r="H831" s="181">
        <f t="shared" si="11"/>
        <v>0</v>
      </c>
      <c r="I831" s="172" t="s">
        <v>1068</v>
      </c>
      <c r="J831" s="183" t="e">
        <f>#REF!</f>
        <v>#REF!</v>
      </c>
      <c r="K831" s="172"/>
      <c r="L831" s="189">
        <f>'[4]01.12.2018г.'!N825</f>
        <v>0</v>
      </c>
      <c r="M831" s="189">
        <f>'[4]01.12.2018г.'!O825</f>
        <v>0</v>
      </c>
      <c r="N831" s="145">
        <f t="shared" si="10"/>
        <v>0</v>
      </c>
      <c r="O831" s="145">
        <f t="shared" si="9"/>
        <v>0</v>
      </c>
    </row>
    <row r="832" spans="1:15" ht="15" hidden="1" customHeight="1">
      <c r="A832" s="182"/>
      <c r="B832" s="180" t="s">
        <v>989</v>
      </c>
      <c r="C832" s="170" t="s">
        <v>988</v>
      </c>
      <c r="D832" s="171" t="e">
        <f>#REF!</f>
        <v>#REF!</v>
      </c>
      <c r="E832" s="171"/>
      <c r="F832" s="171" t="e">
        <f>#REF!</f>
        <v>#REF!</v>
      </c>
      <c r="G832" s="171">
        <f>'[4]июль 2015'!G823*1.2</f>
        <v>0</v>
      </c>
      <c r="H832" s="181">
        <f t="shared" si="11"/>
        <v>0</v>
      </c>
      <c r="I832" s="172" t="s">
        <v>1068</v>
      </c>
      <c r="J832" s="183" t="e">
        <f>#REF!</f>
        <v>#REF!</v>
      </c>
      <c r="K832" s="172"/>
      <c r="L832" s="189">
        <f>'[4]01.12.2018г.'!N826</f>
        <v>0</v>
      </c>
      <c r="M832" s="189">
        <f>'[4]01.12.2018г.'!O826</f>
        <v>0</v>
      </c>
      <c r="N832" s="145">
        <f t="shared" si="10"/>
        <v>0</v>
      </c>
      <c r="O832" s="145">
        <f t="shared" si="9"/>
        <v>0</v>
      </c>
    </row>
    <row r="833" spans="1:15" ht="24.75" hidden="1" customHeight="1">
      <c r="A833" s="182" t="s">
        <v>1542</v>
      </c>
      <c r="B833" s="180" t="s">
        <v>1543</v>
      </c>
      <c r="C833" s="170"/>
      <c r="D833" s="171"/>
      <c r="E833" s="171"/>
      <c r="F833" s="171"/>
      <c r="G833" s="171">
        <f>'[4]июль 2015'!G824*1.2</f>
        <v>0</v>
      </c>
      <c r="H833" s="181">
        <f t="shared" si="11"/>
        <v>0</v>
      </c>
      <c r="I833" s="183"/>
      <c r="J833" s="183"/>
      <c r="K833" s="183"/>
      <c r="L833" s="189">
        <f>'[4]01.12.2018г.'!N827</f>
        <v>0</v>
      </c>
      <c r="M833" s="189">
        <f>'[4]01.12.2018г.'!O827</f>
        <v>0</v>
      </c>
      <c r="N833" s="145">
        <f t="shared" si="10"/>
        <v>0</v>
      </c>
      <c r="O833" s="145">
        <f t="shared" si="9"/>
        <v>0</v>
      </c>
    </row>
    <row r="834" spans="1:15" ht="15" hidden="1" customHeight="1">
      <c r="A834" s="182"/>
      <c r="B834" s="180" t="s">
        <v>987</v>
      </c>
      <c r="C834" s="170" t="s">
        <v>988</v>
      </c>
      <c r="D834" s="171" t="e">
        <f>#REF!</f>
        <v>#REF!</v>
      </c>
      <c r="E834" s="171"/>
      <c r="F834" s="171" t="e">
        <f>#REF!</f>
        <v>#REF!</v>
      </c>
      <c r="G834" s="171">
        <f>'[4]июль 2015'!G825*1.2</f>
        <v>0</v>
      </c>
      <c r="H834" s="181">
        <f t="shared" si="11"/>
        <v>0</v>
      </c>
      <c r="I834" s="172" t="s">
        <v>1068</v>
      </c>
      <c r="J834" s="183" t="e">
        <f>#REF!</f>
        <v>#REF!</v>
      </c>
      <c r="K834" s="172"/>
      <c r="L834" s="189">
        <f>'[4]01.12.2018г.'!N828</f>
        <v>0</v>
      </c>
      <c r="M834" s="189">
        <f>'[4]01.12.2018г.'!O828</f>
        <v>0</v>
      </c>
      <c r="N834" s="145">
        <f t="shared" si="10"/>
        <v>0</v>
      </c>
      <c r="O834" s="145">
        <f t="shared" si="9"/>
        <v>0</v>
      </c>
    </row>
    <row r="835" spans="1:15" ht="15" hidden="1" customHeight="1">
      <c r="A835" s="182"/>
      <c r="B835" s="180" t="s">
        <v>989</v>
      </c>
      <c r="C835" s="170" t="s">
        <v>988</v>
      </c>
      <c r="D835" s="171" t="e">
        <f>#REF!</f>
        <v>#REF!</v>
      </c>
      <c r="E835" s="171"/>
      <c r="F835" s="171" t="e">
        <f>#REF!</f>
        <v>#REF!</v>
      </c>
      <c r="G835" s="171">
        <f>'[4]июль 2015'!G826*1.2</f>
        <v>0</v>
      </c>
      <c r="H835" s="181">
        <f t="shared" si="11"/>
        <v>0</v>
      </c>
      <c r="I835" s="172" t="s">
        <v>1068</v>
      </c>
      <c r="J835" s="183" t="e">
        <f>#REF!</f>
        <v>#REF!</v>
      </c>
      <c r="K835" s="172"/>
      <c r="L835" s="189">
        <f>'[4]01.12.2018г.'!N829</f>
        <v>0</v>
      </c>
      <c r="M835" s="189">
        <f>'[4]01.12.2018г.'!O829</f>
        <v>0</v>
      </c>
      <c r="N835" s="145">
        <f t="shared" si="10"/>
        <v>0</v>
      </c>
      <c r="O835" s="145">
        <f t="shared" si="9"/>
        <v>0</v>
      </c>
    </row>
    <row r="836" spans="1:15" ht="13.5" hidden="1" customHeight="1">
      <c r="A836" s="182" t="s">
        <v>1544</v>
      </c>
      <c r="B836" s="180" t="s">
        <v>1545</v>
      </c>
      <c r="C836" s="170"/>
      <c r="D836" s="171"/>
      <c r="E836" s="171"/>
      <c r="F836" s="171"/>
      <c r="G836" s="171">
        <f>'[4]июль 2015'!G827*1.2</f>
        <v>0</v>
      </c>
      <c r="H836" s="181">
        <f t="shared" si="11"/>
        <v>0</v>
      </c>
      <c r="I836" s="183"/>
      <c r="J836" s="183"/>
      <c r="K836" s="183"/>
      <c r="L836" s="189">
        <f>'[4]01.12.2018г.'!N830</f>
        <v>0</v>
      </c>
      <c r="M836" s="189">
        <f>'[4]01.12.2018г.'!O830</f>
        <v>0</v>
      </c>
      <c r="N836" s="145">
        <f t="shared" si="10"/>
        <v>0</v>
      </c>
      <c r="O836" s="145">
        <f t="shared" si="9"/>
        <v>0</v>
      </c>
    </row>
    <row r="837" spans="1:15" ht="15" customHeight="1">
      <c r="A837" s="182" t="str">
        <f>ПР13на01.02.21г.!A846</f>
        <v>6.5.5.7.</v>
      </c>
      <c r="B837" s="182" t="str">
        <f>ПР13на01.02.21г.!B846</f>
        <v>исследование крови на малярийные паразиты:</v>
      </c>
      <c r="C837" s="170"/>
      <c r="D837" s="171"/>
      <c r="E837" s="171"/>
      <c r="F837" s="171"/>
      <c r="G837" s="171"/>
      <c r="H837" s="181"/>
      <c r="I837" s="183"/>
      <c r="J837" s="183"/>
      <c r="K837" s="183"/>
      <c r="L837" s="189"/>
      <c r="M837" s="189"/>
      <c r="N837" s="145"/>
      <c r="O837" s="145"/>
    </row>
    <row r="838" spans="1:15" ht="23.25" customHeight="1">
      <c r="A838" s="182" t="str">
        <f>ПР13на01.02.21г.!A847</f>
        <v>6.5.5.7.1.</v>
      </c>
      <c r="B838" s="182" t="str">
        <f>ПР13на01.02.21г.!B847</f>
        <v>с приготовлением толстой капли (1 препарат)</v>
      </c>
      <c r="C838" s="170"/>
      <c r="D838" s="171"/>
      <c r="E838" s="171"/>
      <c r="F838" s="171"/>
      <c r="G838" s="171">
        <v>0</v>
      </c>
      <c r="H838" s="181">
        <f t="shared" si="11"/>
        <v>0</v>
      </c>
      <c r="I838" s="183"/>
      <c r="J838" s="183"/>
      <c r="K838" s="183"/>
      <c r="L838" s="189"/>
      <c r="M838" s="189"/>
      <c r="N838" s="145"/>
      <c r="O838" s="190">
        <f t="shared" si="9"/>
        <v>0</v>
      </c>
    </row>
    <row r="839" spans="1:15" ht="15" customHeight="1">
      <c r="A839" s="182"/>
      <c r="B839" s="182" t="str">
        <f>ПР13на01.02.21г.!B848</f>
        <v>единичное</v>
      </c>
      <c r="C839" s="170" t="s">
        <v>988</v>
      </c>
      <c r="D839" s="171">
        <f>F839/118*100</f>
        <v>17059.322033898305</v>
      </c>
      <c r="E839" s="185">
        <f>H839+(H839*$L$5)</f>
        <v>20126.399999999998</v>
      </c>
      <c r="F839" s="9">
        <f>IF(VALUE(RIGHT(ROUND(E839,0),1))=VALUE(0),ROUND(E839,0),IF(VALUE(RIGHT(ROUND(E839,0),1))&lt;=VALUE(5),FLOOR(E839,10),CEILING(E839,10)))</f>
        <v>20130</v>
      </c>
      <c r="G839" s="171">
        <v>16772</v>
      </c>
      <c r="H839" s="181">
        <f t="shared" si="11"/>
        <v>20126.399999999998</v>
      </c>
      <c r="I839" s="172">
        <f>F839/H839*100-100</f>
        <v>1.7886954447902781E-2</v>
      </c>
      <c r="J839" s="183" t="e">
        <f>#REF!</f>
        <v>#REF!</v>
      </c>
      <c r="K839" s="183"/>
      <c r="L839" s="189">
        <f>'[4]01.12.2018г.'!N832</f>
        <v>1.82</v>
      </c>
      <c r="M839" s="189">
        <f>'[4]01.12.2018г.'!O832</f>
        <v>2.1840000000000002</v>
      </c>
      <c r="N839" s="145">
        <v>1.92</v>
      </c>
      <c r="O839" s="145">
        <v>2.31</v>
      </c>
    </row>
    <row r="840" spans="1:15" ht="14.25" customHeight="1">
      <c r="A840" s="182"/>
      <c r="B840" s="182" t="str">
        <f>ПР13на01.02.21г.!B849</f>
        <v>каждое последующее</v>
      </c>
      <c r="C840" s="170" t="s">
        <v>988</v>
      </c>
      <c r="D840" s="171">
        <f>F840/118*100</f>
        <v>8872.8813559322043</v>
      </c>
      <c r="E840" s="185">
        <f>H840+(H840*$L$5)</f>
        <v>10473.6</v>
      </c>
      <c r="F840" s="9">
        <f>IF(VALUE(RIGHT(ROUND(E840,0),1))=VALUE(0),ROUND(E840,0),IF(VALUE(RIGHT(ROUND(E840,0),1))&lt;=VALUE(5),FLOOR(E840,10),CEILING(E840,10)))</f>
        <v>10470</v>
      </c>
      <c r="G840" s="171">
        <v>8728</v>
      </c>
      <c r="H840" s="181">
        <f t="shared" si="11"/>
        <v>10473.6</v>
      </c>
      <c r="I840" s="172">
        <f>F840/H840*100-100</f>
        <v>-3.4372135655374336E-2</v>
      </c>
      <c r="J840" s="183" t="e">
        <f>#REF!</f>
        <v>#REF!</v>
      </c>
      <c r="K840" s="183"/>
      <c r="L840" s="189">
        <f>'[4]01.12.2018г.'!N833</f>
        <v>0.93600000000000005</v>
      </c>
      <c r="M840" s="189">
        <f>'[4]01.12.2018г.'!O833</f>
        <v>1.1299999999999999</v>
      </c>
      <c r="N840" s="145">
        <v>0.99</v>
      </c>
      <c r="O840" s="192">
        <v>1.19</v>
      </c>
    </row>
    <row r="841" spans="1:15" ht="24" hidden="1" customHeight="1">
      <c r="A841" s="182" t="s">
        <v>1546</v>
      </c>
      <c r="B841" s="180" t="s">
        <v>1547</v>
      </c>
      <c r="C841" s="170"/>
      <c r="D841" s="171"/>
      <c r="E841" s="171"/>
      <c r="F841" s="171"/>
      <c r="G841" s="171">
        <f>'[4]июль 2015'!G831*1.2</f>
        <v>0</v>
      </c>
      <c r="H841" s="181">
        <f t="shared" si="11"/>
        <v>0</v>
      </c>
      <c r="I841" s="183"/>
      <c r="J841" s="183"/>
      <c r="K841" s="183"/>
      <c r="L841" s="189">
        <f>'[4]01.12.2018г.'!N834</f>
        <v>0</v>
      </c>
      <c r="M841" s="189">
        <f>'[4]01.12.2018г.'!O834</f>
        <v>0</v>
      </c>
      <c r="N841" s="145">
        <f t="shared" si="10"/>
        <v>0</v>
      </c>
      <c r="O841" s="145">
        <f t="shared" si="9"/>
        <v>0</v>
      </c>
    </row>
    <row r="842" spans="1:15" ht="15" hidden="1" customHeight="1">
      <c r="A842" s="182"/>
      <c r="B842" s="180" t="s">
        <v>987</v>
      </c>
      <c r="C842" s="170" t="s">
        <v>988</v>
      </c>
      <c r="D842" s="171" t="e">
        <f>#REF!</f>
        <v>#REF!</v>
      </c>
      <c r="E842" s="171"/>
      <c r="F842" s="171" t="e">
        <f>#REF!</f>
        <v>#REF!</v>
      </c>
      <c r="G842" s="171">
        <f>'[4]июль 2015'!G832*1.2</f>
        <v>0</v>
      </c>
      <c r="H842" s="181">
        <f t="shared" si="11"/>
        <v>0</v>
      </c>
      <c r="I842" s="172" t="s">
        <v>1068</v>
      </c>
      <c r="J842" s="183" t="e">
        <f>#REF!</f>
        <v>#REF!</v>
      </c>
      <c r="K842" s="172"/>
      <c r="L842" s="189">
        <f>'[4]01.12.2018г.'!N835</f>
        <v>0</v>
      </c>
      <c r="M842" s="189">
        <f>'[4]01.12.2018г.'!O835</f>
        <v>0</v>
      </c>
      <c r="N842" s="145">
        <f t="shared" si="10"/>
        <v>0</v>
      </c>
      <c r="O842" s="145">
        <f t="shared" si="9"/>
        <v>0</v>
      </c>
    </row>
    <row r="843" spans="1:15" ht="15" hidden="1" customHeight="1">
      <c r="A843" s="182"/>
      <c r="B843" s="180" t="s">
        <v>989</v>
      </c>
      <c r="C843" s="170" t="s">
        <v>988</v>
      </c>
      <c r="D843" s="171" t="e">
        <f>#REF!</f>
        <v>#REF!</v>
      </c>
      <c r="E843" s="171"/>
      <c r="F843" s="171" t="e">
        <f>#REF!</f>
        <v>#REF!</v>
      </c>
      <c r="G843" s="171">
        <f>'[4]июль 2015'!G833*1.2</f>
        <v>0</v>
      </c>
      <c r="H843" s="181">
        <f t="shared" si="11"/>
        <v>0</v>
      </c>
      <c r="I843" s="172" t="s">
        <v>1068</v>
      </c>
      <c r="J843" s="183" t="e">
        <f>#REF!</f>
        <v>#REF!</v>
      </c>
      <c r="K843" s="172"/>
      <c r="L843" s="189">
        <f>'[4]01.12.2018г.'!N836</f>
        <v>0</v>
      </c>
      <c r="M843" s="189">
        <f>'[4]01.12.2018г.'!O836</f>
        <v>0</v>
      </c>
      <c r="N843" s="145">
        <f t="shared" si="10"/>
        <v>0</v>
      </c>
      <c r="O843" s="145">
        <f t="shared" si="9"/>
        <v>0</v>
      </c>
    </row>
    <row r="844" spans="1:15" ht="28.5" customHeight="1">
      <c r="A844" s="182" t="str">
        <f>ПР13на01.02.21г.!A834</f>
        <v>6.5.5.3.</v>
      </c>
      <c r="B844" s="182" t="str">
        <f>ПР13на01.02.21г.!B834</f>
        <v>исследование перианального соскоба на яйца остриц и онкосферы тениид:</v>
      </c>
      <c r="C844" s="170"/>
      <c r="D844" s="171"/>
      <c r="E844" s="171"/>
      <c r="F844" s="171"/>
      <c r="G844" s="171"/>
      <c r="H844" s="181"/>
      <c r="I844" s="172"/>
      <c r="J844" s="183"/>
      <c r="K844" s="172"/>
      <c r="L844" s="189"/>
      <c r="M844" s="189"/>
      <c r="N844" s="145"/>
      <c r="O844" s="145"/>
    </row>
    <row r="845" spans="1:15" ht="17.25" customHeight="1">
      <c r="A845" s="182" t="str">
        <f>ПР13на01.02.21г.!A835</f>
        <v>6.5.5.3.1.</v>
      </c>
      <c r="B845" s="182" t="str">
        <f>ПР13на01.02.21г.!B835</f>
        <v>методом липкой ленты</v>
      </c>
      <c r="C845" s="170"/>
      <c r="D845" s="171"/>
      <c r="E845" s="171"/>
      <c r="F845" s="171"/>
      <c r="G845" s="171">
        <v>0</v>
      </c>
      <c r="H845" s="181">
        <f t="shared" si="11"/>
        <v>0</v>
      </c>
      <c r="I845" s="183"/>
      <c r="J845" s="183"/>
      <c r="K845" s="183"/>
      <c r="L845" s="189"/>
      <c r="M845" s="189"/>
      <c r="N845" s="145"/>
      <c r="O845" s="190">
        <f t="shared" si="9"/>
        <v>0</v>
      </c>
    </row>
    <row r="846" spans="1:15" ht="15" customHeight="1">
      <c r="A846" s="182">
        <f>ПР13на01.02.21г.!A836</f>
        <v>0</v>
      </c>
      <c r="B846" s="182" t="str">
        <f>ПР13на01.02.21г.!B836</f>
        <v>единичное</v>
      </c>
      <c r="C846" s="170" t="s">
        <v>988</v>
      </c>
      <c r="D846" s="171">
        <f>F846/118*100</f>
        <v>5822.0338983050842</v>
      </c>
      <c r="E846" s="185">
        <f>H846+(H846*$L$5)</f>
        <v>6868.8</v>
      </c>
      <c r="F846" s="9">
        <f>IF(VALUE(RIGHT(ROUND(E846,0),1))=VALUE(0),ROUND(E846,0),IF(VALUE(RIGHT(ROUND(E846,0),1))&lt;=VALUE(5),FLOOR(E846,10),CEILING(E846,10)))</f>
        <v>6870</v>
      </c>
      <c r="G846" s="171">
        <v>5724</v>
      </c>
      <c r="H846" s="181">
        <f t="shared" si="11"/>
        <v>6868.8</v>
      </c>
      <c r="I846" s="172">
        <f>F846/H846*100-100</f>
        <v>1.7470300489179635E-2</v>
      </c>
      <c r="J846" s="183" t="e">
        <f>#REF!</f>
        <v>#REF!</v>
      </c>
      <c r="K846" s="183"/>
      <c r="L846" s="189">
        <f>'[4]01.12.2018г.'!N838</f>
        <v>0.61360000000000003</v>
      </c>
      <c r="M846" s="189">
        <f>'[4]01.12.2018г.'!O838</f>
        <v>0.73</v>
      </c>
      <c r="N846" s="145">
        <f t="shared" si="10"/>
        <v>0.64428000000000007</v>
      </c>
      <c r="O846" s="192">
        <v>0.77</v>
      </c>
    </row>
    <row r="847" spans="1:15" ht="15" customHeight="1">
      <c r="A847" s="182">
        <f>ПР13на01.02.21г.!A837</f>
        <v>0</v>
      </c>
      <c r="B847" s="182" t="str">
        <f>ПР13на01.02.21г.!B837</f>
        <v>каждое последующее</v>
      </c>
      <c r="C847" s="170" t="s">
        <v>988</v>
      </c>
      <c r="D847" s="171">
        <f>F847/118*100</f>
        <v>2906.7796610169489</v>
      </c>
      <c r="E847" s="185">
        <f>H847+(H847*$L$5)</f>
        <v>3434.4</v>
      </c>
      <c r="F847" s="9">
        <f>IF(VALUE(RIGHT(ROUND(E847,0),1))=VALUE(0),ROUND(E847,0),IF(VALUE(RIGHT(ROUND(E847,0),1))&lt;=VALUE(5),FLOOR(E847,10),CEILING(E847,10)))</f>
        <v>3430</v>
      </c>
      <c r="G847" s="171">
        <v>2862</v>
      </c>
      <c r="H847" s="181">
        <f t="shared" si="11"/>
        <v>3434.4</v>
      </c>
      <c r="I847" s="172">
        <f>F847/H847*100-100</f>
        <v>-0.12811553692057487</v>
      </c>
      <c r="J847" s="183" t="e">
        <f>#REF!</f>
        <v>#REF!</v>
      </c>
      <c r="K847" s="183"/>
      <c r="L847" s="189">
        <f>'[4]01.12.2018г.'!N839</f>
        <v>0.30955392000000004</v>
      </c>
      <c r="M847" s="189">
        <f>'[4]01.12.2018г.'!O839</f>
        <v>0.37146470400000003</v>
      </c>
      <c r="N847" s="145">
        <f t="shared" si="10"/>
        <v>0.32503161600000008</v>
      </c>
      <c r="O847" s="145">
        <v>0.4</v>
      </c>
    </row>
    <row r="848" spans="1:15" ht="29.25" customHeight="1">
      <c r="A848" s="193"/>
      <c r="B848" s="194" t="s">
        <v>1548</v>
      </c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</row>
    <row r="849" spans="1:17" ht="15" customHeight="1">
      <c r="A849" s="193"/>
      <c r="B849" s="276" t="s">
        <v>1549</v>
      </c>
      <c r="C849" s="276"/>
      <c r="D849" s="276"/>
      <c r="E849" s="276"/>
      <c r="F849" s="276"/>
      <c r="G849" s="276"/>
      <c r="H849" s="276"/>
      <c r="I849" s="276"/>
      <c r="J849" s="276"/>
      <c r="K849" s="276"/>
      <c r="L849" s="276"/>
      <c r="M849" s="276"/>
      <c r="N849" s="276"/>
      <c r="O849" s="276"/>
      <c r="P849" s="195"/>
      <c r="Q849" s="195"/>
    </row>
    <row r="850" spans="1:17" ht="15" customHeight="1">
      <c r="A850" s="193"/>
      <c r="B850" s="195"/>
      <c r="C850" s="196"/>
      <c r="D850" s="197"/>
      <c r="E850" s="197"/>
      <c r="F850" s="197"/>
      <c r="G850" s="155"/>
      <c r="H850" s="155"/>
      <c r="I850" s="155"/>
      <c r="J850" s="155"/>
      <c r="K850" s="155"/>
    </row>
    <row r="851" spans="1:17" ht="15" customHeight="1">
      <c r="A851" s="193"/>
      <c r="B851" s="193"/>
      <c r="C851" s="196"/>
      <c r="D851" s="197"/>
      <c r="E851" s="197"/>
      <c r="F851" s="197"/>
      <c r="G851" s="155"/>
      <c r="H851" s="155"/>
      <c r="I851" s="155"/>
      <c r="J851" s="155"/>
      <c r="K851" s="155"/>
    </row>
  </sheetData>
  <mergeCells count="22">
    <mergeCell ref="B849:O849"/>
    <mergeCell ref="D13:F13"/>
    <mergeCell ref="G13:H13"/>
    <mergeCell ref="L13:M13"/>
    <mergeCell ref="N13:O13"/>
    <mergeCell ref="G14:H14"/>
    <mergeCell ref="L14:M14"/>
    <mergeCell ref="N14:O14"/>
    <mergeCell ref="D12:H12"/>
    <mergeCell ref="L12:M12"/>
    <mergeCell ref="N12:O12"/>
    <mergeCell ref="B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J1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topLeftCell="B1" workbookViewId="0">
      <selection sqref="A1:XFD1048576"/>
    </sheetView>
  </sheetViews>
  <sheetFormatPr defaultRowHeight="15"/>
  <cols>
    <col min="1" max="1" width="2.42578125" style="198" hidden="1" customWidth="1"/>
    <col min="2" max="2" width="7.28515625" style="198" customWidth="1"/>
    <col min="3" max="3" width="49.140625" style="198" customWidth="1"/>
    <col min="4" max="4" width="6.7109375" style="198" customWidth="1"/>
    <col min="5" max="5" width="0.28515625" style="198" hidden="1" customWidth="1"/>
    <col min="6" max="6" width="8.7109375" style="198" hidden="1" customWidth="1"/>
    <col min="7" max="7" width="6.42578125" customWidth="1"/>
    <col min="8" max="8" width="7" customWidth="1"/>
    <col min="9" max="9" width="6.140625" customWidth="1"/>
    <col min="10" max="10" width="6.42578125" customWidth="1"/>
    <col min="257" max="257" width="0" hidden="1" customWidth="1"/>
    <col min="258" max="258" width="7.28515625" customWidth="1"/>
    <col min="259" max="259" width="49.140625" customWidth="1"/>
    <col min="260" max="260" width="6.7109375" customWidth="1"/>
    <col min="261" max="262" width="0" hidden="1" customWidth="1"/>
    <col min="263" max="263" width="6.42578125" customWidth="1"/>
    <col min="264" max="264" width="7" customWidth="1"/>
    <col min="265" max="265" width="6.140625" customWidth="1"/>
    <col min="266" max="266" width="6.42578125" customWidth="1"/>
    <col min="513" max="513" width="0" hidden="1" customWidth="1"/>
    <col min="514" max="514" width="7.28515625" customWidth="1"/>
    <col min="515" max="515" width="49.140625" customWidth="1"/>
    <col min="516" max="516" width="6.7109375" customWidth="1"/>
    <col min="517" max="518" width="0" hidden="1" customWidth="1"/>
    <col min="519" max="519" width="6.42578125" customWidth="1"/>
    <col min="520" max="520" width="7" customWidth="1"/>
    <col min="521" max="521" width="6.140625" customWidth="1"/>
    <col min="522" max="522" width="6.42578125" customWidth="1"/>
    <col min="769" max="769" width="0" hidden="1" customWidth="1"/>
    <col min="770" max="770" width="7.28515625" customWidth="1"/>
    <col min="771" max="771" width="49.140625" customWidth="1"/>
    <col min="772" max="772" width="6.7109375" customWidth="1"/>
    <col min="773" max="774" width="0" hidden="1" customWidth="1"/>
    <col min="775" max="775" width="6.42578125" customWidth="1"/>
    <col min="776" max="776" width="7" customWidth="1"/>
    <col min="777" max="777" width="6.140625" customWidth="1"/>
    <col min="778" max="778" width="6.42578125" customWidth="1"/>
    <col min="1025" max="1025" width="0" hidden="1" customWidth="1"/>
    <col min="1026" max="1026" width="7.28515625" customWidth="1"/>
    <col min="1027" max="1027" width="49.140625" customWidth="1"/>
    <col min="1028" max="1028" width="6.7109375" customWidth="1"/>
    <col min="1029" max="1030" width="0" hidden="1" customWidth="1"/>
    <col min="1031" max="1031" width="6.42578125" customWidth="1"/>
    <col min="1032" max="1032" width="7" customWidth="1"/>
    <col min="1033" max="1033" width="6.140625" customWidth="1"/>
    <col min="1034" max="1034" width="6.42578125" customWidth="1"/>
    <col min="1281" max="1281" width="0" hidden="1" customWidth="1"/>
    <col min="1282" max="1282" width="7.28515625" customWidth="1"/>
    <col min="1283" max="1283" width="49.140625" customWidth="1"/>
    <col min="1284" max="1284" width="6.7109375" customWidth="1"/>
    <col min="1285" max="1286" width="0" hidden="1" customWidth="1"/>
    <col min="1287" max="1287" width="6.42578125" customWidth="1"/>
    <col min="1288" max="1288" width="7" customWidth="1"/>
    <col min="1289" max="1289" width="6.140625" customWidth="1"/>
    <col min="1290" max="1290" width="6.42578125" customWidth="1"/>
    <col min="1537" max="1537" width="0" hidden="1" customWidth="1"/>
    <col min="1538" max="1538" width="7.28515625" customWidth="1"/>
    <col min="1539" max="1539" width="49.140625" customWidth="1"/>
    <col min="1540" max="1540" width="6.7109375" customWidth="1"/>
    <col min="1541" max="1542" width="0" hidden="1" customWidth="1"/>
    <col min="1543" max="1543" width="6.42578125" customWidth="1"/>
    <col min="1544" max="1544" width="7" customWidth="1"/>
    <col min="1545" max="1545" width="6.140625" customWidth="1"/>
    <col min="1546" max="1546" width="6.42578125" customWidth="1"/>
    <col min="1793" max="1793" width="0" hidden="1" customWidth="1"/>
    <col min="1794" max="1794" width="7.28515625" customWidth="1"/>
    <col min="1795" max="1795" width="49.140625" customWidth="1"/>
    <col min="1796" max="1796" width="6.7109375" customWidth="1"/>
    <col min="1797" max="1798" width="0" hidden="1" customWidth="1"/>
    <col min="1799" max="1799" width="6.42578125" customWidth="1"/>
    <col min="1800" max="1800" width="7" customWidth="1"/>
    <col min="1801" max="1801" width="6.140625" customWidth="1"/>
    <col min="1802" max="1802" width="6.42578125" customWidth="1"/>
    <col min="2049" max="2049" width="0" hidden="1" customWidth="1"/>
    <col min="2050" max="2050" width="7.28515625" customWidth="1"/>
    <col min="2051" max="2051" width="49.140625" customWidth="1"/>
    <col min="2052" max="2052" width="6.7109375" customWidth="1"/>
    <col min="2053" max="2054" width="0" hidden="1" customWidth="1"/>
    <col min="2055" max="2055" width="6.42578125" customWidth="1"/>
    <col min="2056" max="2056" width="7" customWidth="1"/>
    <col min="2057" max="2057" width="6.140625" customWidth="1"/>
    <col min="2058" max="2058" width="6.42578125" customWidth="1"/>
    <col min="2305" max="2305" width="0" hidden="1" customWidth="1"/>
    <col min="2306" max="2306" width="7.28515625" customWidth="1"/>
    <col min="2307" max="2307" width="49.140625" customWidth="1"/>
    <col min="2308" max="2308" width="6.7109375" customWidth="1"/>
    <col min="2309" max="2310" width="0" hidden="1" customWidth="1"/>
    <col min="2311" max="2311" width="6.42578125" customWidth="1"/>
    <col min="2312" max="2312" width="7" customWidth="1"/>
    <col min="2313" max="2313" width="6.140625" customWidth="1"/>
    <col min="2314" max="2314" width="6.42578125" customWidth="1"/>
    <col min="2561" max="2561" width="0" hidden="1" customWidth="1"/>
    <col min="2562" max="2562" width="7.28515625" customWidth="1"/>
    <col min="2563" max="2563" width="49.140625" customWidth="1"/>
    <col min="2564" max="2564" width="6.7109375" customWidth="1"/>
    <col min="2565" max="2566" width="0" hidden="1" customWidth="1"/>
    <col min="2567" max="2567" width="6.42578125" customWidth="1"/>
    <col min="2568" max="2568" width="7" customWidth="1"/>
    <col min="2569" max="2569" width="6.140625" customWidth="1"/>
    <col min="2570" max="2570" width="6.42578125" customWidth="1"/>
    <col min="2817" max="2817" width="0" hidden="1" customWidth="1"/>
    <col min="2818" max="2818" width="7.28515625" customWidth="1"/>
    <col min="2819" max="2819" width="49.140625" customWidth="1"/>
    <col min="2820" max="2820" width="6.7109375" customWidth="1"/>
    <col min="2821" max="2822" width="0" hidden="1" customWidth="1"/>
    <col min="2823" max="2823" width="6.42578125" customWidth="1"/>
    <col min="2824" max="2824" width="7" customWidth="1"/>
    <col min="2825" max="2825" width="6.140625" customWidth="1"/>
    <col min="2826" max="2826" width="6.42578125" customWidth="1"/>
    <col min="3073" max="3073" width="0" hidden="1" customWidth="1"/>
    <col min="3074" max="3074" width="7.28515625" customWidth="1"/>
    <col min="3075" max="3075" width="49.140625" customWidth="1"/>
    <col min="3076" max="3076" width="6.7109375" customWidth="1"/>
    <col min="3077" max="3078" width="0" hidden="1" customWidth="1"/>
    <col min="3079" max="3079" width="6.42578125" customWidth="1"/>
    <col min="3080" max="3080" width="7" customWidth="1"/>
    <col min="3081" max="3081" width="6.140625" customWidth="1"/>
    <col min="3082" max="3082" width="6.42578125" customWidth="1"/>
    <col min="3329" max="3329" width="0" hidden="1" customWidth="1"/>
    <col min="3330" max="3330" width="7.28515625" customWidth="1"/>
    <col min="3331" max="3331" width="49.140625" customWidth="1"/>
    <col min="3332" max="3332" width="6.7109375" customWidth="1"/>
    <col min="3333" max="3334" width="0" hidden="1" customWidth="1"/>
    <col min="3335" max="3335" width="6.42578125" customWidth="1"/>
    <col min="3336" max="3336" width="7" customWidth="1"/>
    <col min="3337" max="3337" width="6.140625" customWidth="1"/>
    <col min="3338" max="3338" width="6.42578125" customWidth="1"/>
    <col min="3585" max="3585" width="0" hidden="1" customWidth="1"/>
    <col min="3586" max="3586" width="7.28515625" customWidth="1"/>
    <col min="3587" max="3587" width="49.140625" customWidth="1"/>
    <col min="3588" max="3588" width="6.7109375" customWidth="1"/>
    <col min="3589" max="3590" width="0" hidden="1" customWidth="1"/>
    <col min="3591" max="3591" width="6.42578125" customWidth="1"/>
    <col min="3592" max="3592" width="7" customWidth="1"/>
    <col min="3593" max="3593" width="6.140625" customWidth="1"/>
    <col min="3594" max="3594" width="6.42578125" customWidth="1"/>
    <col min="3841" max="3841" width="0" hidden="1" customWidth="1"/>
    <col min="3842" max="3842" width="7.28515625" customWidth="1"/>
    <col min="3843" max="3843" width="49.140625" customWidth="1"/>
    <col min="3844" max="3844" width="6.7109375" customWidth="1"/>
    <col min="3845" max="3846" width="0" hidden="1" customWidth="1"/>
    <col min="3847" max="3847" width="6.42578125" customWidth="1"/>
    <col min="3848" max="3848" width="7" customWidth="1"/>
    <col min="3849" max="3849" width="6.140625" customWidth="1"/>
    <col min="3850" max="3850" width="6.42578125" customWidth="1"/>
    <col min="4097" max="4097" width="0" hidden="1" customWidth="1"/>
    <col min="4098" max="4098" width="7.28515625" customWidth="1"/>
    <col min="4099" max="4099" width="49.140625" customWidth="1"/>
    <col min="4100" max="4100" width="6.7109375" customWidth="1"/>
    <col min="4101" max="4102" width="0" hidden="1" customWidth="1"/>
    <col min="4103" max="4103" width="6.42578125" customWidth="1"/>
    <col min="4104" max="4104" width="7" customWidth="1"/>
    <col min="4105" max="4105" width="6.140625" customWidth="1"/>
    <col min="4106" max="4106" width="6.42578125" customWidth="1"/>
    <col min="4353" max="4353" width="0" hidden="1" customWidth="1"/>
    <col min="4354" max="4354" width="7.28515625" customWidth="1"/>
    <col min="4355" max="4355" width="49.140625" customWidth="1"/>
    <col min="4356" max="4356" width="6.7109375" customWidth="1"/>
    <col min="4357" max="4358" width="0" hidden="1" customWidth="1"/>
    <col min="4359" max="4359" width="6.42578125" customWidth="1"/>
    <col min="4360" max="4360" width="7" customWidth="1"/>
    <col min="4361" max="4361" width="6.140625" customWidth="1"/>
    <col min="4362" max="4362" width="6.42578125" customWidth="1"/>
    <col min="4609" max="4609" width="0" hidden="1" customWidth="1"/>
    <col min="4610" max="4610" width="7.28515625" customWidth="1"/>
    <col min="4611" max="4611" width="49.140625" customWidth="1"/>
    <col min="4612" max="4612" width="6.7109375" customWidth="1"/>
    <col min="4613" max="4614" width="0" hidden="1" customWidth="1"/>
    <col min="4615" max="4615" width="6.42578125" customWidth="1"/>
    <col min="4616" max="4616" width="7" customWidth="1"/>
    <col min="4617" max="4617" width="6.140625" customWidth="1"/>
    <col min="4618" max="4618" width="6.42578125" customWidth="1"/>
    <col min="4865" max="4865" width="0" hidden="1" customWidth="1"/>
    <col min="4866" max="4866" width="7.28515625" customWidth="1"/>
    <col min="4867" max="4867" width="49.140625" customWidth="1"/>
    <col min="4868" max="4868" width="6.7109375" customWidth="1"/>
    <col min="4869" max="4870" width="0" hidden="1" customWidth="1"/>
    <col min="4871" max="4871" width="6.42578125" customWidth="1"/>
    <col min="4872" max="4872" width="7" customWidth="1"/>
    <col min="4873" max="4873" width="6.140625" customWidth="1"/>
    <col min="4874" max="4874" width="6.42578125" customWidth="1"/>
    <col min="5121" max="5121" width="0" hidden="1" customWidth="1"/>
    <col min="5122" max="5122" width="7.28515625" customWidth="1"/>
    <col min="5123" max="5123" width="49.140625" customWidth="1"/>
    <col min="5124" max="5124" width="6.7109375" customWidth="1"/>
    <col min="5125" max="5126" width="0" hidden="1" customWidth="1"/>
    <col min="5127" max="5127" width="6.42578125" customWidth="1"/>
    <col min="5128" max="5128" width="7" customWidth="1"/>
    <col min="5129" max="5129" width="6.140625" customWidth="1"/>
    <col min="5130" max="5130" width="6.42578125" customWidth="1"/>
    <col min="5377" max="5377" width="0" hidden="1" customWidth="1"/>
    <col min="5378" max="5378" width="7.28515625" customWidth="1"/>
    <col min="5379" max="5379" width="49.140625" customWidth="1"/>
    <col min="5380" max="5380" width="6.7109375" customWidth="1"/>
    <col min="5381" max="5382" width="0" hidden="1" customWidth="1"/>
    <col min="5383" max="5383" width="6.42578125" customWidth="1"/>
    <col min="5384" max="5384" width="7" customWidth="1"/>
    <col min="5385" max="5385" width="6.140625" customWidth="1"/>
    <col min="5386" max="5386" width="6.42578125" customWidth="1"/>
    <col min="5633" max="5633" width="0" hidden="1" customWidth="1"/>
    <col min="5634" max="5634" width="7.28515625" customWidth="1"/>
    <col min="5635" max="5635" width="49.140625" customWidth="1"/>
    <col min="5636" max="5636" width="6.7109375" customWidth="1"/>
    <col min="5637" max="5638" width="0" hidden="1" customWidth="1"/>
    <col min="5639" max="5639" width="6.42578125" customWidth="1"/>
    <col min="5640" max="5640" width="7" customWidth="1"/>
    <col min="5641" max="5641" width="6.140625" customWidth="1"/>
    <col min="5642" max="5642" width="6.42578125" customWidth="1"/>
    <col min="5889" max="5889" width="0" hidden="1" customWidth="1"/>
    <col min="5890" max="5890" width="7.28515625" customWidth="1"/>
    <col min="5891" max="5891" width="49.140625" customWidth="1"/>
    <col min="5892" max="5892" width="6.7109375" customWidth="1"/>
    <col min="5893" max="5894" width="0" hidden="1" customWidth="1"/>
    <col min="5895" max="5895" width="6.42578125" customWidth="1"/>
    <col min="5896" max="5896" width="7" customWidth="1"/>
    <col min="5897" max="5897" width="6.140625" customWidth="1"/>
    <col min="5898" max="5898" width="6.42578125" customWidth="1"/>
    <col min="6145" max="6145" width="0" hidden="1" customWidth="1"/>
    <col min="6146" max="6146" width="7.28515625" customWidth="1"/>
    <col min="6147" max="6147" width="49.140625" customWidth="1"/>
    <col min="6148" max="6148" width="6.7109375" customWidth="1"/>
    <col min="6149" max="6150" width="0" hidden="1" customWidth="1"/>
    <col min="6151" max="6151" width="6.42578125" customWidth="1"/>
    <col min="6152" max="6152" width="7" customWidth="1"/>
    <col min="6153" max="6153" width="6.140625" customWidth="1"/>
    <col min="6154" max="6154" width="6.42578125" customWidth="1"/>
    <col min="6401" max="6401" width="0" hidden="1" customWidth="1"/>
    <col min="6402" max="6402" width="7.28515625" customWidth="1"/>
    <col min="6403" max="6403" width="49.140625" customWidth="1"/>
    <col min="6404" max="6404" width="6.7109375" customWidth="1"/>
    <col min="6405" max="6406" width="0" hidden="1" customWidth="1"/>
    <col min="6407" max="6407" width="6.42578125" customWidth="1"/>
    <col min="6408" max="6408" width="7" customWidth="1"/>
    <col min="6409" max="6409" width="6.140625" customWidth="1"/>
    <col min="6410" max="6410" width="6.42578125" customWidth="1"/>
    <col min="6657" max="6657" width="0" hidden="1" customWidth="1"/>
    <col min="6658" max="6658" width="7.28515625" customWidth="1"/>
    <col min="6659" max="6659" width="49.140625" customWidth="1"/>
    <col min="6660" max="6660" width="6.7109375" customWidth="1"/>
    <col min="6661" max="6662" width="0" hidden="1" customWidth="1"/>
    <col min="6663" max="6663" width="6.42578125" customWidth="1"/>
    <col min="6664" max="6664" width="7" customWidth="1"/>
    <col min="6665" max="6665" width="6.140625" customWidth="1"/>
    <col min="6666" max="6666" width="6.42578125" customWidth="1"/>
    <col min="6913" max="6913" width="0" hidden="1" customWidth="1"/>
    <col min="6914" max="6914" width="7.28515625" customWidth="1"/>
    <col min="6915" max="6915" width="49.140625" customWidth="1"/>
    <col min="6916" max="6916" width="6.7109375" customWidth="1"/>
    <col min="6917" max="6918" width="0" hidden="1" customWidth="1"/>
    <col min="6919" max="6919" width="6.42578125" customWidth="1"/>
    <col min="6920" max="6920" width="7" customWidth="1"/>
    <col min="6921" max="6921" width="6.140625" customWidth="1"/>
    <col min="6922" max="6922" width="6.42578125" customWidth="1"/>
    <col min="7169" max="7169" width="0" hidden="1" customWidth="1"/>
    <col min="7170" max="7170" width="7.28515625" customWidth="1"/>
    <col min="7171" max="7171" width="49.140625" customWidth="1"/>
    <col min="7172" max="7172" width="6.7109375" customWidth="1"/>
    <col min="7173" max="7174" width="0" hidden="1" customWidth="1"/>
    <col min="7175" max="7175" width="6.42578125" customWidth="1"/>
    <col min="7176" max="7176" width="7" customWidth="1"/>
    <col min="7177" max="7177" width="6.140625" customWidth="1"/>
    <col min="7178" max="7178" width="6.42578125" customWidth="1"/>
    <col min="7425" max="7425" width="0" hidden="1" customWidth="1"/>
    <col min="7426" max="7426" width="7.28515625" customWidth="1"/>
    <col min="7427" max="7427" width="49.140625" customWidth="1"/>
    <col min="7428" max="7428" width="6.7109375" customWidth="1"/>
    <col min="7429" max="7430" width="0" hidden="1" customWidth="1"/>
    <col min="7431" max="7431" width="6.42578125" customWidth="1"/>
    <col min="7432" max="7432" width="7" customWidth="1"/>
    <col min="7433" max="7433" width="6.140625" customWidth="1"/>
    <col min="7434" max="7434" width="6.42578125" customWidth="1"/>
    <col min="7681" max="7681" width="0" hidden="1" customWidth="1"/>
    <col min="7682" max="7682" width="7.28515625" customWidth="1"/>
    <col min="7683" max="7683" width="49.140625" customWidth="1"/>
    <col min="7684" max="7684" width="6.7109375" customWidth="1"/>
    <col min="7685" max="7686" width="0" hidden="1" customWidth="1"/>
    <col min="7687" max="7687" width="6.42578125" customWidth="1"/>
    <col min="7688" max="7688" width="7" customWidth="1"/>
    <col min="7689" max="7689" width="6.140625" customWidth="1"/>
    <col min="7690" max="7690" width="6.42578125" customWidth="1"/>
    <col min="7937" max="7937" width="0" hidden="1" customWidth="1"/>
    <col min="7938" max="7938" width="7.28515625" customWidth="1"/>
    <col min="7939" max="7939" width="49.140625" customWidth="1"/>
    <col min="7940" max="7940" width="6.7109375" customWidth="1"/>
    <col min="7941" max="7942" width="0" hidden="1" customWidth="1"/>
    <col min="7943" max="7943" width="6.42578125" customWidth="1"/>
    <col min="7944" max="7944" width="7" customWidth="1"/>
    <col min="7945" max="7945" width="6.140625" customWidth="1"/>
    <col min="7946" max="7946" width="6.42578125" customWidth="1"/>
    <col min="8193" max="8193" width="0" hidden="1" customWidth="1"/>
    <col min="8194" max="8194" width="7.28515625" customWidth="1"/>
    <col min="8195" max="8195" width="49.140625" customWidth="1"/>
    <col min="8196" max="8196" width="6.7109375" customWidth="1"/>
    <col min="8197" max="8198" width="0" hidden="1" customWidth="1"/>
    <col min="8199" max="8199" width="6.42578125" customWidth="1"/>
    <col min="8200" max="8200" width="7" customWidth="1"/>
    <col min="8201" max="8201" width="6.140625" customWidth="1"/>
    <col min="8202" max="8202" width="6.42578125" customWidth="1"/>
    <col min="8449" max="8449" width="0" hidden="1" customWidth="1"/>
    <col min="8450" max="8450" width="7.28515625" customWidth="1"/>
    <col min="8451" max="8451" width="49.140625" customWidth="1"/>
    <col min="8452" max="8452" width="6.7109375" customWidth="1"/>
    <col min="8453" max="8454" width="0" hidden="1" customWidth="1"/>
    <col min="8455" max="8455" width="6.42578125" customWidth="1"/>
    <col min="8456" max="8456" width="7" customWidth="1"/>
    <col min="8457" max="8457" width="6.140625" customWidth="1"/>
    <col min="8458" max="8458" width="6.42578125" customWidth="1"/>
    <col min="8705" max="8705" width="0" hidden="1" customWidth="1"/>
    <col min="8706" max="8706" width="7.28515625" customWidth="1"/>
    <col min="8707" max="8707" width="49.140625" customWidth="1"/>
    <col min="8708" max="8708" width="6.7109375" customWidth="1"/>
    <col min="8709" max="8710" width="0" hidden="1" customWidth="1"/>
    <col min="8711" max="8711" width="6.42578125" customWidth="1"/>
    <col min="8712" max="8712" width="7" customWidth="1"/>
    <col min="8713" max="8713" width="6.140625" customWidth="1"/>
    <col min="8714" max="8714" width="6.42578125" customWidth="1"/>
    <col min="8961" max="8961" width="0" hidden="1" customWidth="1"/>
    <col min="8962" max="8962" width="7.28515625" customWidth="1"/>
    <col min="8963" max="8963" width="49.140625" customWidth="1"/>
    <col min="8964" max="8964" width="6.7109375" customWidth="1"/>
    <col min="8965" max="8966" width="0" hidden="1" customWidth="1"/>
    <col min="8967" max="8967" width="6.42578125" customWidth="1"/>
    <col min="8968" max="8968" width="7" customWidth="1"/>
    <col min="8969" max="8969" width="6.140625" customWidth="1"/>
    <col min="8970" max="8970" width="6.42578125" customWidth="1"/>
    <col min="9217" max="9217" width="0" hidden="1" customWidth="1"/>
    <col min="9218" max="9218" width="7.28515625" customWidth="1"/>
    <col min="9219" max="9219" width="49.140625" customWidth="1"/>
    <col min="9220" max="9220" width="6.7109375" customWidth="1"/>
    <col min="9221" max="9222" width="0" hidden="1" customWidth="1"/>
    <col min="9223" max="9223" width="6.42578125" customWidth="1"/>
    <col min="9224" max="9224" width="7" customWidth="1"/>
    <col min="9225" max="9225" width="6.140625" customWidth="1"/>
    <col min="9226" max="9226" width="6.42578125" customWidth="1"/>
    <col min="9473" max="9473" width="0" hidden="1" customWidth="1"/>
    <col min="9474" max="9474" width="7.28515625" customWidth="1"/>
    <col min="9475" max="9475" width="49.140625" customWidth="1"/>
    <col min="9476" max="9476" width="6.7109375" customWidth="1"/>
    <col min="9477" max="9478" width="0" hidden="1" customWidth="1"/>
    <col min="9479" max="9479" width="6.42578125" customWidth="1"/>
    <col min="9480" max="9480" width="7" customWidth="1"/>
    <col min="9481" max="9481" width="6.140625" customWidth="1"/>
    <col min="9482" max="9482" width="6.42578125" customWidth="1"/>
    <col min="9729" max="9729" width="0" hidden="1" customWidth="1"/>
    <col min="9730" max="9730" width="7.28515625" customWidth="1"/>
    <col min="9731" max="9731" width="49.140625" customWidth="1"/>
    <col min="9732" max="9732" width="6.7109375" customWidth="1"/>
    <col min="9733" max="9734" width="0" hidden="1" customWidth="1"/>
    <col min="9735" max="9735" width="6.42578125" customWidth="1"/>
    <col min="9736" max="9736" width="7" customWidth="1"/>
    <col min="9737" max="9737" width="6.140625" customWidth="1"/>
    <col min="9738" max="9738" width="6.42578125" customWidth="1"/>
    <col min="9985" max="9985" width="0" hidden="1" customWidth="1"/>
    <col min="9986" max="9986" width="7.28515625" customWidth="1"/>
    <col min="9987" max="9987" width="49.140625" customWidth="1"/>
    <col min="9988" max="9988" width="6.7109375" customWidth="1"/>
    <col min="9989" max="9990" width="0" hidden="1" customWidth="1"/>
    <col min="9991" max="9991" width="6.42578125" customWidth="1"/>
    <col min="9992" max="9992" width="7" customWidth="1"/>
    <col min="9993" max="9993" width="6.140625" customWidth="1"/>
    <col min="9994" max="9994" width="6.42578125" customWidth="1"/>
    <col min="10241" max="10241" width="0" hidden="1" customWidth="1"/>
    <col min="10242" max="10242" width="7.28515625" customWidth="1"/>
    <col min="10243" max="10243" width="49.140625" customWidth="1"/>
    <col min="10244" max="10244" width="6.7109375" customWidth="1"/>
    <col min="10245" max="10246" width="0" hidden="1" customWidth="1"/>
    <col min="10247" max="10247" width="6.42578125" customWidth="1"/>
    <col min="10248" max="10248" width="7" customWidth="1"/>
    <col min="10249" max="10249" width="6.140625" customWidth="1"/>
    <col min="10250" max="10250" width="6.42578125" customWidth="1"/>
    <col min="10497" max="10497" width="0" hidden="1" customWidth="1"/>
    <col min="10498" max="10498" width="7.28515625" customWidth="1"/>
    <col min="10499" max="10499" width="49.140625" customWidth="1"/>
    <col min="10500" max="10500" width="6.7109375" customWidth="1"/>
    <col min="10501" max="10502" width="0" hidden="1" customWidth="1"/>
    <col min="10503" max="10503" width="6.42578125" customWidth="1"/>
    <col min="10504" max="10504" width="7" customWidth="1"/>
    <col min="10505" max="10505" width="6.140625" customWidth="1"/>
    <col min="10506" max="10506" width="6.42578125" customWidth="1"/>
    <col min="10753" max="10753" width="0" hidden="1" customWidth="1"/>
    <col min="10754" max="10754" width="7.28515625" customWidth="1"/>
    <col min="10755" max="10755" width="49.140625" customWidth="1"/>
    <col min="10756" max="10756" width="6.7109375" customWidth="1"/>
    <col min="10757" max="10758" width="0" hidden="1" customWidth="1"/>
    <col min="10759" max="10759" width="6.42578125" customWidth="1"/>
    <col min="10760" max="10760" width="7" customWidth="1"/>
    <col min="10761" max="10761" width="6.140625" customWidth="1"/>
    <col min="10762" max="10762" width="6.42578125" customWidth="1"/>
    <col min="11009" max="11009" width="0" hidden="1" customWidth="1"/>
    <col min="11010" max="11010" width="7.28515625" customWidth="1"/>
    <col min="11011" max="11011" width="49.140625" customWidth="1"/>
    <col min="11012" max="11012" width="6.7109375" customWidth="1"/>
    <col min="11013" max="11014" width="0" hidden="1" customWidth="1"/>
    <col min="11015" max="11015" width="6.42578125" customWidth="1"/>
    <col min="11016" max="11016" width="7" customWidth="1"/>
    <col min="11017" max="11017" width="6.140625" customWidth="1"/>
    <col min="11018" max="11018" width="6.42578125" customWidth="1"/>
    <col min="11265" max="11265" width="0" hidden="1" customWidth="1"/>
    <col min="11266" max="11266" width="7.28515625" customWidth="1"/>
    <col min="11267" max="11267" width="49.140625" customWidth="1"/>
    <col min="11268" max="11268" width="6.7109375" customWidth="1"/>
    <col min="11269" max="11270" width="0" hidden="1" customWidth="1"/>
    <col min="11271" max="11271" width="6.42578125" customWidth="1"/>
    <col min="11272" max="11272" width="7" customWidth="1"/>
    <col min="11273" max="11273" width="6.140625" customWidth="1"/>
    <col min="11274" max="11274" width="6.42578125" customWidth="1"/>
    <col min="11521" max="11521" width="0" hidden="1" customWidth="1"/>
    <col min="11522" max="11522" width="7.28515625" customWidth="1"/>
    <col min="11523" max="11523" width="49.140625" customWidth="1"/>
    <col min="11524" max="11524" width="6.7109375" customWidth="1"/>
    <col min="11525" max="11526" width="0" hidden="1" customWidth="1"/>
    <col min="11527" max="11527" width="6.42578125" customWidth="1"/>
    <col min="11528" max="11528" width="7" customWidth="1"/>
    <col min="11529" max="11529" width="6.140625" customWidth="1"/>
    <col min="11530" max="11530" width="6.42578125" customWidth="1"/>
    <col min="11777" max="11777" width="0" hidden="1" customWidth="1"/>
    <col min="11778" max="11778" width="7.28515625" customWidth="1"/>
    <col min="11779" max="11779" width="49.140625" customWidth="1"/>
    <col min="11780" max="11780" width="6.7109375" customWidth="1"/>
    <col min="11781" max="11782" width="0" hidden="1" customWidth="1"/>
    <col min="11783" max="11783" width="6.42578125" customWidth="1"/>
    <col min="11784" max="11784" width="7" customWidth="1"/>
    <col min="11785" max="11785" width="6.140625" customWidth="1"/>
    <col min="11786" max="11786" width="6.42578125" customWidth="1"/>
    <col min="12033" max="12033" width="0" hidden="1" customWidth="1"/>
    <col min="12034" max="12034" width="7.28515625" customWidth="1"/>
    <col min="12035" max="12035" width="49.140625" customWidth="1"/>
    <col min="12036" max="12036" width="6.7109375" customWidth="1"/>
    <col min="12037" max="12038" width="0" hidden="1" customWidth="1"/>
    <col min="12039" max="12039" width="6.42578125" customWidth="1"/>
    <col min="12040" max="12040" width="7" customWidth="1"/>
    <col min="12041" max="12041" width="6.140625" customWidth="1"/>
    <col min="12042" max="12042" width="6.42578125" customWidth="1"/>
    <col min="12289" max="12289" width="0" hidden="1" customWidth="1"/>
    <col min="12290" max="12290" width="7.28515625" customWidth="1"/>
    <col min="12291" max="12291" width="49.140625" customWidth="1"/>
    <col min="12292" max="12292" width="6.7109375" customWidth="1"/>
    <col min="12293" max="12294" width="0" hidden="1" customWidth="1"/>
    <col min="12295" max="12295" width="6.42578125" customWidth="1"/>
    <col min="12296" max="12296" width="7" customWidth="1"/>
    <col min="12297" max="12297" width="6.140625" customWidth="1"/>
    <col min="12298" max="12298" width="6.42578125" customWidth="1"/>
    <col min="12545" max="12545" width="0" hidden="1" customWidth="1"/>
    <col min="12546" max="12546" width="7.28515625" customWidth="1"/>
    <col min="12547" max="12547" width="49.140625" customWidth="1"/>
    <col min="12548" max="12548" width="6.7109375" customWidth="1"/>
    <col min="12549" max="12550" width="0" hidden="1" customWidth="1"/>
    <col min="12551" max="12551" width="6.42578125" customWidth="1"/>
    <col min="12552" max="12552" width="7" customWidth="1"/>
    <col min="12553" max="12553" width="6.140625" customWidth="1"/>
    <col min="12554" max="12554" width="6.42578125" customWidth="1"/>
    <col min="12801" max="12801" width="0" hidden="1" customWidth="1"/>
    <col min="12802" max="12802" width="7.28515625" customWidth="1"/>
    <col min="12803" max="12803" width="49.140625" customWidth="1"/>
    <col min="12804" max="12804" width="6.7109375" customWidth="1"/>
    <col min="12805" max="12806" width="0" hidden="1" customWidth="1"/>
    <col min="12807" max="12807" width="6.42578125" customWidth="1"/>
    <col min="12808" max="12808" width="7" customWidth="1"/>
    <col min="12809" max="12809" width="6.140625" customWidth="1"/>
    <col min="12810" max="12810" width="6.42578125" customWidth="1"/>
    <col min="13057" max="13057" width="0" hidden="1" customWidth="1"/>
    <col min="13058" max="13058" width="7.28515625" customWidth="1"/>
    <col min="13059" max="13059" width="49.140625" customWidth="1"/>
    <col min="13060" max="13060" width="6.7109375" customWidth="1"/>
    <col min="13061" max="13062" width="0" hidden="1" customWidth="1"/>
    <col min="13063" max="13063" width="6.42578125" customWidth="1"/>
    <col min="13064" max="13064" width="7" customWidth="1"/>
    <col min="13065" max="13065" width="6.140625" customWidth="1"/>
    <col min="13066" max="13066" width="6.42578125" customWidth="1"/>
    <col min="13313" max="13313" width="0" hidden="1" customWidth="1"/>
    <col min="13314" max="13314" width="7.28515625" customWidth="1"/>
    <col min="13315" max="13315" width="49.140625" customWidth="1"/>
    <col min="13316" max="13316" width="6.7109375" customWidth="1"/>
    <col min="13317" max="13318" width="0" hidden="1" customWidth="1"/>
    <col min="13319" max="13319" width="6.42578125" customWidth="1"/>
    <col min="13320" max="13320" width="7" customWidth="1"/>
    <col min="13321" max="13321" width="6.140625" customWidth="1"/>
    <col min="13322" max="13322" width="6.42578125" customWidth="1"/>
    <col min="13569" max="13569" width="0" hidden="1" customWidth="1"/>
    <col min="13570" max="13570" width="7.28515625" customWidth="1"/>
    <col min="13571" max="13571" width="49.140625" customWidth="1"/>
    <col min="13572" max="13572" width="6.7109375" customWidth="1"/>
    <col min="13573" max="13574" width="0" hidden="1" customWidth="1"/>
    <col min="13575" max="13575" width="6.42578125" customWidth="1"/>
    <col min="13576" max="13576" width="7" customWidth="1"/>
    <col min="13577" max="13577" width="6.140625" customWidth="1"/>
    <col min="13578" max="13578" width="6.42578125" customWidth="1"/>
    <col min="13825" max="13825" width="0" hidden="1" customWidth="1"/>
    <col min="13826" max="13826" width="7.28515625" customWidth="1"/>
    <col min="13827" max="13827" width="49.140625" customWidth="1"/>
    <col min="13828" max="13828" width="6.7109375" customWidth="1"/>
    <col min="13829" max="13830" width="0" hidden="1" customWidth="1"/>
    <col min="13831" max="13831" width="6.42578125" customWidth="1"/>
    <col min="13832" max="13832" width="7" customWidth="1"/>
    <col min="13833" max="13833" width="6.140625" customWidth="1"/>
    <col min="13834" max="13834" width="6.42578125" customWidth="1"/>
    <col min="14081" max="14081" width="0" hidden="1" customWidth="1"/>
    <col min="14082" max="14082" width="7.28515625" customWidth="1"/>
    <col min="14083" max="14083" width="49.140625" customWidth="1"/>
    <col min="14084" max="14084" width="6.7109375" customWidth="1"/>
    <col min="14085" max="14086" width="0" hidden="1" customWidth="1"/>
    <col min="14087" max="14087" width="6.42578125" customWidth="1"/>
    <col min="14088" max="14088" width="7" customWidth="1"/>
    <col min="14089" max="14089" width="6.140625" customWidth="1"/>
    <col min="14090" max="14090" width="6.42578125" customWidth="1"/>
    <col min="14337" max="14337" width="0" hidden="1" customWidth="1"/>
    <col min="14338" max="14338" width="7.28515625" customWidth="1"/>
    <col min="14339" max="14339" width="49.140625" customWidth="1"/>
    <col min="14340" max="14340" width="6.7109375" customWidth="1"/>
    <col min="14341" max="14342" width="0" hidden="1" customWidth="1"/>
    <col min="14343" max="14343" width="6.42578125" customWidth="1"/>
    <col min="14344" max="14344" width="7" customWidth="1"/>
    <col min="14345" max="14345" width="6.140625" customWidth="1"/>
    <col min="14346" max="14346" width="6.42578125" customWidth="1"/>
    <col min="14593" max="14593" width="0" hidden="1" customWidth="1"/>
    <col min="14594" max="14594" width="7.28515625" customWidth="1"/>
    <col min="14595" max="14595" width="49.140625" customWidth="1"/>
    <col min="14596" max="14596" width="6.7109375" customWidth="1"/>
    <col min="14597" max="14598" width="0" hidden="1" customWidth="1"/>
    <col min="14599" max="14599" width="6.42578125" customWidth="1"/>
    <col min="14600" max="14600" width="7" customWidth="1"/>
    <col min="14601" max="14601" width="6.140625" customWidth="1"/>
    <col min="14602" max="14602" width="6.42578125" customWidth="1"/>
    <col min="14849" max="14849" width="0" hidden="1" customWidth="1"/>
    <col min="14850" max="14850" width="7.28515625" customWidth="1"/>
    <col min="14851" max="14851" width="49.140625" customWidth="1"/>
    <col min="14852" max="14852" width="6.7109375" customWidth="1"/>
    <col min="14853" max="14854" width="0" hidden="1" customWidth="1"/>
    <col min="14855" max="14855" width="6.42578125" customWidth="1"/>
    <col min="14856" max="14856" width="7" customWidth="1"/>
    <col min="14857" max="14857" width="6.140625" customWidth="1"/>
    <col min="14858" max="14858" width="6.42578125" customWidth="1"/>
    <col min="15105" max="15105" width="0" hidden="1" customWidth="1"/>
    <col min="15106" max="15106" width="7.28515625" customWidth="1"/>
    <col min="15107" max="15107" width="49.140625" customWidth="1"/>
    <col min="15108" max="15108" width="6.7109375" customWidth="1"/>
    <col min="15109" max="15110" width="0" hidden="1" customWidth="1"/>
    <col min="15111" max="15111" width="6.42578125" customWidth="1"/>
    <col min="15112" max="15112" width="7" customWidth="1"/>
    <col min="15113" max="15113" width="6.140625" customWidth="1"/>
    <col min="15114" max="15114" width="6.42578125" customWidth="1"/>
    <col min="15361" max="15361" width="0" hidden="1" customWidth="1"/>
    <col min="15362" max="15362" width="7.28515625" customWidth="1"/>
    <col min="15363" max="15363" width="49.140625" customWidth="1"/>
    <col min="15364" max="15364" width="6.7109375" customWidth="1"/>
    <col min="15365" max="15366" width="0" hidden="1" customWidth="1"/>
    <col min="15367" max="15367" width="6.42578125" customWidth="1"/>
    <col min="15368" max="15368" width="7" customWidth="1"/>
    <col min="15369" max="15369" width="6.140625" customWidth="1"/>
    <col min="15370" max="15370" width="6.42578125" customWidth="1"/>
    <col min="15617" max="15617" width="0" hidden="1" customWidth="1"/>
    <col min="15618" max="15618" width="7.28515625" customWidth="1"/>
    <col min="15619" max="15619" width="49.140625" customWidth="1"/>
    <col min="15620" max="15620" width="6.7109375" customWidth="1"/>
    <col min="15621" max="15622" width="0" hidden="1" customWidth="1"/>
    <col min="15623" max="15623" width="6.42578125" customWidth="1"/>
    <col min="15624" max="15624" width="7" customWidth="1"/>
    <col min="15625" max="15625" width="6.140625" customWidth="1"/>
    <col min="15626" max="15626" width="6.42578125" customWidth="1"/>
    <col min="15873" max="15873" width="0" hidden="1" customWidth="1"/>
    <col min="15874" max="15874" width="7.28515625" customWidth="1"/>
    <col min="15875" max="15875" width="49.140625" customWidth="1"/>
    <col min="15876" max="15876" width="6.7109375" customWidth="1"/>
    <col min="15877" max="15878" width="0" hidden="1" customWidth="1"/>
    <col min="15879" max="15879" width="6.42578125" customWidth="1"/>
    <col min="15880" max="15880" width="7" customWidth="1"/>
    <col min="15881" max="15881" width="6.140625" customWidth="1"/>
    <col min="15882" max="15882" width="6.42578125" customWidth="1"/>
    <col min="16129" max="16129" width="0" hidden="1" customWidth="1"/>
    <col min="16130" max="16130" width="7.28515625" customWidth="1"/>
    <col min="16131" max="16131" width="49.140625" customWidth="1"/>
    <col min="16132" max="16132" width="6.7109375" customWidth="1"/>
    <col min="16133" max="16134" width="0" hidden="1" customWidth="1"/>
    <col min="16135" max="16135" width="6.42578125" customWidth="1"/>
    <col min="16136" max="16136" width="7" customWidth="1"/>
    <col min="16137" max="16137" width="6.140625" customWidth="1"/>
    <col min="16138" max="16138" width="6.42578125" customWidth="1"/>
  </cols>
  <sheetData>
    <row r="1" spans="1:10" s="198" customFormat="1" ht="15.75" customHeight="1">
      <c r="A1" s="283" t="s">
        <v>950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s="198" customFormat="1" ht="15.75">
      <c r="A2" s="284" t="s">
        <v>1550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s="198" customFormat="1" ht="15.75">
      <c r="A3" s="284" t="s">
        <v>1551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s="198" customFormat="1" ht="15.75">
      <c r="A4" s="284" t="s">
        <v>1552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s="198" customFormat="1" ht="15.75">
      <c r="C5" s="199"/>
      <c r="D5" s="200"/>
      <c r="E5" s="199"/>
    </row>
    <row r="6" spans="1:10" s="198" customFormat="1" ht="114" customHeight="1">
      <c r="A6" s="285" t="s">
        <v>1553</v>
      </c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8" hidden="1" customHeight="1">
      <c r="B7" s="282"/>
      <c r="C7" s="282"/>
      <c r="D7" s="282"/>
      <c r="E7" s="282"/>
    </row>
    <row r="8" spans="1:10" ht="85.5" customHeight="1">
      <c r="A8" s="201" t="s">
        <v>5</v>
      </c>
      <c r="B8" s="201" t="s">
        <v>1554</v>
      </c>
      <c r="C8" s="202" t="s">
        <v>6</v>
      </c>
      <c r="D8" s="203" t="s">
        <v>7</v>
      </c>
      <c r="E8" s="201" t="s">
        <v>1555</v>
      </c>
      <c r="F8" s="204" t="s">
        <v>1556</v>
      </c>
      <c r="G8" s="205" t="s">
        <v>1557</v>
      </c>
      <c r="H8" s="205" t="s">
        <v>1558</v>
      </c>
      <c r="I8" s="205" t="s">
        <v>1557</v>
      </c>
      <c r="J8" s="205" t="s">
        <v>1558</v>
      </c>
    </row>
    <row r="9" spans="1:10" ht="15" customHeight="1">
      <c r="A9" s="201"/>
      <c r="B9" s="201"/>
      <c r="C9" s="202"/>
      <c r="D9" s="201"/>
      <c r="E9" s="286" t="s">
        <v>1559</v>
      </c>
      <c r="F9" s="287"/>
      <c r="G9" s="286" t="s">
        <v>830</v>
      </c>
      <c r="H9" s="287"/>
      <c r="I9" s="286" t="s">
        <v>967</v>
      </c>
      <c r="J9" s="287"/>
    </row>
    <row r="10" spans="1:10">
      <c r="A10" s="183">
        <v>1</v>
      </c>
      <c r="B10" s="183">
        <v>2</v>
      </c>
      <c r="C10" s="206">
        <v>3</v>
      </c>
      <c r="D10" s="183">
        <v>4</v>
      </c>
      <c r="E10" s="183">
        <v>5</v>
      </c>
      <c r="F10" s="183">
        <v>6</v>
      </c>
      <c r="G10" s="144"/>
      <c r="H10" s="144"/>
      <c r="I10" s="144"/>
      <c r="J10" s="144"/>
    </row>
    <row r="11" spans="1:10" hidden="1">
      <c r="A11" s="207"/>
      <c r="B11" s="182" t="s">
        <v>866</v>
      </c>
      <c r="C11" s="208" t="s">
        <v>1560</v>
      </c>
      <c r="D11" s="207"/>
      <c r="E11" s="207"/>
      <c r="F11" s="207"/>
      <c r="G11" s="144"/>
      <c r="H11" s="144"/>
      <c r="I11" s="144"/>
      <c r="J11" s="144"/>
    </row>
    <row r="12" spans="1:10" hidden="1">
      <c r="A12" s="207"/>
      <c r="B12" s="182" t="s">
        <v>1561</v>
      </c>
      <c r="C12" s="208" t="s">
        <v>1562</v>
      </c>
      <c r="D12" s="207" t="s">
        <v>1563</v>
      </c>
      <c r="E12" s="209"/>
      <c r="F12" s="209"/>
      <c r="G12" s="144"/>
      <c r="H12" s="144"/>
      <c r="I12" s="209"/>
      <c r="J12" s="144"/>
    </row>
    <row r="13" spans="1:10" hidden="1">
      <c r="A13" s="207"/>
      <c r="B13" s="182"/>
      <c r="C13" s="208" t="s">
        <v>987</v>
      </c>
      <c r="D13" s="207" t="s">
        <v>1563</v>
      </c>
      <c r="E13" s="209"/>
      <c r="F13" s="209"/>
      <c r="G13" s="144"/>
      <c r="H13" s="144"/>
      <c r="I13" s="209"/>
      <c r="J13" s="144"/>
    </row>
    <row r="14" spans="1:10" hidden="1">
      <c r="A14" s="207"/>
      <c r="B14" s="182"/>
      <c r="C14" s="208" t="s">
        <v>989</v>
      </c>
      <c r="D14" s="207"/>
      <c r="E14" s="209"/>
      <c r="F14" s="209"/>
      <c r="G14" s="144"/>
      <c r="H14" s="144"/>
      <c r="I14" s="144"/>
      <c r="J14" s="144"/>
    </row>
    <row r="15" spans="1:10" hidden="1">
      <c r="A15" s="207"/>
      <c r="B15" s="182" t="s">
        <v>1564</v>
      </c>
      <c r="C15" s="208" t="s">
        <v>1565</v>
      </c>
      <c r="D15" s="207"/>
      <c r="E15" s="209"/>
      <c r="F15" s="209"/>
      <c r="G15" s="144"/>
      <c r="H15" s="144"/>
      <c r="I15" s="144"/>
      <c r="J15" s="144"/>
    </row>
    <row r="16" spans="1:10" hidden="1">
      <c r="A16" s="207"/>
      <c r="B16" s="182"/>
      <c r="C16" s="208" t="s">
        <v>987</v>
      </c>
      <c r="D16" s="207" t="s">
        <v>1563</v>
      </c>
      <c r="E16" s="209"/>
      <c r="F16" s="209"/>
      <c r="G16" s="144"/>
      <c r="H16" s="144"/>
      <c r="I16" s="144"/>
      <c r="J16" s="144"/>
    </row>
    <row r="17" spans="1:10" hidden="1">
      <c r="A17" s="207"/>
      <c r="B17" s="182"/>
      <c r="C17" s="208" t="s">
        <v>989</v>
      </c>
      <c r="D17" s="207" t="s">
        <v>1563</v>
      </c>
      <c r="E17" s="209"/>
      <c r="F17" s="209"/>
      <c r="G17" s="144"/>
      <c r="H17" s="144"/>
      <c r="I17" s="144"/>
      <c r="J17" s="144"/>
    </row>
    <row r="18" spans="1:10" ht="45" hidden="1">
      <c r="A18" s="207"/>
      <c r="B18" s="182" t="s">
        <v>1566</v>
      </c>
      <c r="C18" s="208" t="s">
        <v>1567</v>
      </c>
      <c r="D18" s="207"/>
      <c r="E18" s="209"/>
      <c r="F18" s="209"/>
      <c r="G18" s="144"/>
      <c r="H18" s="144"/>
      <c r="I18" s="144"/>
      <c r="J18" s="144"/>
    </row>
    <row r="19" spans="1:10" hidden="1">
      <c r="A19" s="207"/>
      <c r="B19" s="182"/>
      <c r="C19" s="208" t="s">
        <v>987</v>
      </c>
      <c r="D19" s="207" t="s">
        <v>1563</v>
      </c>
      <c r="E19" s="209"/>
      <c r="F19" s="209"/>
      <c r="G19" s="144"/>
      <c r="H19" s="144"/>
      <c r="I19" s="144"/>
      <c r="J19" s="144"/>
    </row>
    <row r="20" spans="1:10" hidden="1">
      <c r="A20" s="207"/>
      <c r="B20" s="182"/>
      <c r="C20" s="208" t="s">
        <v>989</v>
      </c>
      <c r="D20" s="207" t="s">
        <v>1563</v>
      </c>
      <c r="E20" s="209"/>
      <c r="F20" s="209"/>
      <c r="G20" s="144"/>
      <c r="H20" s="144"/>
      <c r="I20" s="144"/>
      <c r="J20" s="144"/>
    </row>
    <row r="21" spans="1:10" ht="24.75" customHeight="1">
      <c r="A21" s="207"/>
      <c r="B21" s="182" t="s">
        <v>95</v>
      </c>
      <c r="C21" s="210" t="s">
        <v>1568</v>
      </c>
      <c r="D21" s="207"/>
      <c r="E21" s="209"/>
      <c r="F21" s="209"/>
      <c r="G21" s="144"/>
      <c r="H21" s="144"/>
      <c r="I21" s="144"/>
      <c r="J21" s="144"/>
    </row>
    <row r="22" spans="1:10" ht="45" hidden="1">
      <c r="A22" s="207"/>
      <c r="B22" s="182" t="s">
        <v>1569</v>
      </c>
      <c r="C22" s="208" t="s">
        <v>1570</v>
      </c>
      <c r="D22" s="207"/>
      <c r="E22" s="209"/>
      <c r="F22" s="209"/>
      <c r="G22" s="144"/>
      <c r="H22" s="144"/>
      <c r="I22" s="144"/>
      <c r="J22" s="144"/>
    </row>
    <row r="23" spans="1:10" ht="75" hidden="1">
      <c r="A23" s="207"/>
      <c r="B23" s="182" t="s">
        <v>1571</v>
      </c>
      <c r="C23" s="208" t="s">
        <v>1572</v>
      </c>
      <c r="D23" s="207"/>
      <c r="E23" s="209"/>
      <c r="F23" s="209"/>
      <c r="G23" s="144"/>
      <c r="H23" s="144"/>
      <c r="I23" s="144"/>
      <c r="J23" s="144"/>
    </row>
    <row r="24" spans="1:10" hidden="1">
      <c r="A24" s="207"/>
      <c r="B24" s="182"/>
      <c r="C24" s="208" t="s">
        <v>987</v>
      </c>
      <c r="D24" s="207" t="s">
        <v>276</v>
      </c>
      <c r="E24" s="209"/>
      <c r="F24" s="209"/>
      <c r="G24" s="144"/>
      <c r="H24" s="144"/>
      <c r="I24" s="144"/>
      <c r="J24" s="144"/>
    </row>
    <row r="25" spans="1:10" hidden="1">
      <c r="A25" s="207"/>
      <c r="B25" s="182"/>
      <c r="C25" s="208" t="s">
        <v>989</v>
      </c>
      <c r="D25" s="207" t="s">
        <v>276</v>
      </c>
      <c r="E25" s="209"/>
      <c r="F25" s="209"/>
      <c r="G25" s="144"/>
      <c r="H25" s="144"/>
      <c r="I25" s="144"/>
      <c r="J25" s="144"/>
    </row>
    <row r="26" spans="1:10" ht="45" hidden="1">
      <c r="A26" s="207"/>
      <c r="B26" s="182" t="s">
        <v>1573</v>
      </c>
      <c r="C26" s="208" t="s">
        <v>1574</v>
      </c>
      <c r="D26" s="207"/>
      <c r="E26" s="209"/>
      <c r="F26" s="209"/>
      <c r="G26" s="144"/>
      <c r="H26" s="144"/>
      <c r="I26" s="144"/>
      <c r="J26" s="144"/>
    </row>
    <row r="27" spans="1:10" hidden="1">
      <c r="A27" s="207"/>
      <c r="B27" s="182"/>
      <c r="C27" s="208" t="s">
        <v>987</v>
      </c>
      <c r="D27" s="207" t="s">
        <v>276</v>
      </c>
      <c r="E27" s="209"/>
      <c r="F27" s="209"/>
      <c r="G27" s="144"/>
      <c r="H27" s="144"/>
      <c r="I27" s="144"/>
      <c r="J27" s="144"/>
    </row>
    <row r="28" spans="1:10" hidden="1">
      <c r="A28" s="207"/>
      <c r="B28" s="182"/>
      <c r="C28" s="208" t="s">
        <v>989</v>
      </c>
      <c r="D28" s="207" t="s">
        <v>276</v>
      </c>
      <c r="E28" s="209"/>
      <c r="F28" s="209"/>
      <c r="G28" s="144"/>
      <c r="H28" s="144"/>
      <c r="I28" s="144"/>
      <c r="J28" s="144"/>
    </row>
    <row r="29" spans="1:10" ht="60" hidden="1">
      <c r="A29" s="207"/>
      <c r="B29" s="182" t="s">
        <v>1575</v>
      </c>
      <c r="C29" s="208" t="s">
        <v>1576</v>
      </c>
      <c r="D29" s="207"/>
      <c r="E29" s="209"/>
      <c r="F29" s="209"/>
      <c r="G29" s="144"/>
      <c r="H29" s="144"/>
      <c r="I29" s="144"/>
      <c r="J29" s="144"/>
    </row>
    <row r="30" spans="1:10" hidden="1">
      <c r="A30" s="207"/>
      <c r="B30" s="182"/>
      <c r="C30" s="208" t="s">
        <v>987</v>
      </c>
      <c r="D30" s="207" t="s">
        <v>276</v>
      </c>
      <c r="E30" s="209"/>
      <c r="F30" s="209"/>
      <c r="G30" s="144"/>
      <c r="H30" s="144"/>
      <c r="I30" s="144"/>
      <c r="J30" s="144"/>
    </row>
    <row r="31" spans="1:10" hidden="1">
      <c r="A31" s="207"/>
      <c r="B31" s="182"/>
      <c r="C31" s="208" t="s">
        <v>989</v>
      </c>
      <c r="D31" s="207" t="s">
        <v>276</v>
      </c>
      <c r="E31" s="209"/>
      <c r="F31" s="209"/>
      <c r="G31" s="144"/>
      <c r="H31" s="144"/>
      <c r="I31" s="144"/>
      <c r="J31" s="144"/>
    </row>
    <row r="32" spans="1:10" ht="48.75" hidden="1" customHeight="1">
      <c r="A32" s="207"/>
      <c r="B32" s="182" t="s">
        <v>1577</v>
      </c>
      <c r="C32" s="208" t="s">
        <v>1578</v>
      </c>
      <c r="D32" s="207"/>
      <c r="E32" s="209"/>
      <c r="F32" s="209"/>
      <c r="G32" s="144"/>
      <c r="H32" s="144"/>
      <c r="I32" s="144"/>
      <c r="J32" s="144"/>
    </row>
    <row r="33" spans="1:10" ht="23.25" hidden="1" customHeight="1">
      <c r="A33" s="207"/>
      <c r="B33" s="182"/>
      <c r="C33" s="208" t="s">
        <v>987</v>
      </c>
      <c r="D33" s="207" t="s">
        <v>276</v>
      </c>
      <c r="E33" s="209"/>
      <c r="F33" s="209"/>
      <c r="G33" s="144"/>
      <c r="H33" s="144"/>
      <c r="I33" s="144"/>
      <c r="J33" s="144"/>
    </row>
    <row r="34" spans="1:10" ht="27" hidden="1" customHeight="1">
      <c r="A34" s="207"/>
      <c r="B34" s="182"/>
      <c r="C34" s="208" t="s">
        <v>989</v>
      </c>
      <c r="D34" s="207" t="s">
        <v>276</v>
      </c>
      <c r="E34" s="209"/>
      <c r="F34" s="209"/>
      <c r="G34" s="144"/>
      <c r="H34" s="144"/>
      <c r="I34" s="144"/>
      <c r="J34" s="144"/>
    </row>
    <row r="35" spans="1:10" ht="54.75" hidden="1" customHeight="1">
      <c r="A35" s="207"/>
      <c r="B35" s="182" t="s">
        <v>1579</v>
      </c>
      <c r="C35" s="208" t="s">
        <v>1580</v>
      </c>
      <c r="D35" s="207"/>
      <c r="E35" s="209"/>
      <c r="F35" s="209"/>
      <c r="G35" s="144"/>
      <c r="H35" s="144"/>
      <c r="I35" s="144"/>
      <c r="J35" s="144"/>
    </row>
    <row r="36" spans="1:10" ht="16.5" hidden="1" customHeight="1">
      <c r="A36" s="207"/>
      <c r="B36" s="182"/>
      <c r="C36" s="208" t="s">
        <v>987</v>
      </c>
      <c r="D36" s="207" t="s">
        <v>276</v>
      </c>
      <c r="E36" s="209"/>
      <c r="F36" s="209"/>
      <c r="G36" s="144"/>
      <c r="H36" s="144"/>
      <c r="I36" s="144"/>
      <c r="J36" s="144"/>
    </row>
    <row r="37" spans="1:10" ht="22.5" hidden="1" customHeight="1">
      <c r="A37" s="207"/>
      <c r="B37" s="182"/>
      <c r="C37" s="208" t="s">
        <v>989</v>
      </c>
      <c r="D37" s="207" t="s">
        <v>276</v>
      </c>
      <c r="E37" s="209"/>
      <c r="F37" s="209"/>
      <c r="G37" s="144"/>
      <c r="H37" s="144"/>
      <c r="I37" s="144"/>
      <c r="J37" s="144"/>
    </row>
    <row r="38" spans="1:10" ht="51" hidden="1" customHeight="1">
      <c r="A38" s="207"/>
      <c r="B38" s="182" t="s">
        <v>1581</v>
      </c>
      <c r="C38" s="208" t="s">
        <v>1582</v>
      </c>
      <c r="D38" s="207"/>
      <c r="E38" s="209"/>
      <c r="F38" s="209"/>
      <c r="G38" s="144"/>
      <c r="H38" s="144"/>
      <c r="I38" s="144"/>
      <c r="J38" s="144"/>
    </row>
    <row r="39" spans="1:10" ht="14.25" hidden="1" customHeight="1">
      <c r="A39" s="207"/>
      <c r="B39" s="182"/>
      <c r="C39" s="208" t="s">
        <v>987</v>
      </c>
      <c r="D39" s="207" t="s">
        <v>276</v>
      </c>
      <c r="E39" s="209"/>
      <c r="F39" s="209"/>
      <c r="G39" s="144"/>
      <c r="H39" s="144"/>
      <c r="I39" s="144"/>
      <c r="J39" s="144"/>
    </row>
    <row r="40" spans="1:10" ht="19.5" hidden="1" customHeight="1">
      <c r="A40" s="207"/>
      <c r="B40" s="182"/>
      <c r="C40" s="208" t="s">
        <v>989</v>
      </c>
      <c r="D40" s="207" t="s">
        <v>276</v>
      </c>
      <c r="E40" s="209"/>
      <c r="F40" s="209"/>
      <c r="G40" s="144"/>
      <c r="H40" s="144"/>
      <c r="I40" s="144"/>
      <c r="J40" s="144"/>
    </row>
    <row r="41" spans="1:10" ht="36.75" hidden="1" customHeight="1">
      <c r="A41" s="207"/>
      <c r="B41" s="182" t="s">
        <v>1583</v>
      </c>
      <c r="C41" s="208" t="s">
        <v>1584</v>
      </c>
      <c r="D41" s="207"/>
      <c r="E41" s="209"/>
      <c r="F41" s="209"/>
      <c r="G41" s="144"/>
      <c r="H41" s="144"/>
      <c r="I41" s="144"/>
      <c r="J41" s="144"/>
    </row>
    <row r="42" spans="1:10" ht="19.5" hidden="1" customHeight="1">
      <c r="A42" s="207"/>
      <c r="B42" s="182"/>
      <c r="C42" s="208" t="s">
        <v>987</v>
      </c>
      <c r="D42" s="207" t="s">
        <v>276</v>
      </c>
      <c r="E42" s="209"/>
      <c r="F42" s="209"/>
      <c r="G42" s="144"/>
      <c r="H42" s="144"/>
      <c r="I42" s="144"/>
      <c r="J42" s="144"/>
    </row>
    <row r="43" spans="1:10" ht="26.25" hidden="1" customHeight="1">
      <c r="A43" s="207"/>
      <c r="B43" s="182"/>
      <c r="C43" s="208" t="s">
        <v>989</v>
      </c>
      <c r="D43" s="207" t="s">
        <v>276</v>
      </c>
      <c r="E43" s="209"/>
      <c r="F43" s="209"/>
      <c r="G43" s="144"/>
      <c r="H43" s="144"/>
      <c r="I43" s="144"/>
      <c r="J43" s="144"/>
    </row>
    <row r="44" spans="1:10" ht="37.5" hidden="1" customHeight="1">
      <c r="A44" s="207"/>
      <c r="B44" s="182" t="s">
        <v>1585</v>
      </c>
      <c r="C44" s="208" t="s">
        <v>1586</v>
      </c>
      <c r="D44" s="207"/>
      <c r="E44" s="209"/>
      <c r="F44" s="209"/>
      <c r="G44" s="144"/>
      <c r="H44" s="144"/>
      <c r="I44" s="144"/>
      <c r="J44" s="144"/>
    </row>
    <row r="45" spans="1:10" ht="33" hidden="1" customHeight="1">
      <c r="A45" s="207"/>
      <c r="B45" s="182"/>
      <c r="C45" s="208" t="s">
        <v>987</v>
      </c>
      <c r="D45" s="207" t="s">
        <v>276</v>
      </c>
      <c r="E45" s="209"/>
      <c r="F45" s="209"/>
      <c r="G45" s="144"/>
      <c r="H45" s="144"/>
      <c r="I45" s="144"/>
      <c r="J45" s="144"/>
    </row>
    <row r="46" spans="1:10" ht="30" hidden="1" customHeight="1">
      <c r="A46" s="207"/>
      <c r="B46" s="182"/>
      <c r="C46" s="208" t="s">
        <v>989</v>
      </c>
      <c r="D46" s="207" t="s">
        <v>276</v>
      </c>
      <c r="E46" s="209"/>
      <c r="F46" s="209"/>
      <c r="G46" s="144"/>
      <c r="H46" s="144"/>
      <c r="I46" s="144"/>
      <c r="J46" s="144"/>
    </row>
    <row r="47" spans="1:10" ht="42" customHeight="1">
      <c r="A47" s="207"/>
      <c r="B47" s="182" t="s">
        <v>116</v>
      </c>
      <c r="C47" s="21" t="s">
        <v>117</v>
      </c>
      <c r="D47" s="207"/>
      <c r="E47" s="209">
        <f>'[5]1 января 2014 (2)'!E46*120%</f>
        <v>0</v>
      </c>
      <c r="F47" s="209">
        <f>E47*1.2</f>
        <v>0</v>
      </c>
      <c r="G47" s="144"/>
      <c r="H47" s="144"/>
      <c r="I47" s="144"/>
      <c r="J47" s="144"/>
    </row>
    <row r="48" spans="1:10">
      <c r="A48" s="207"/>
      <c r="B48" s="182"/>
      <c r="C48" s="21" t="s">
        <v>15</v>
      </c>
      <c r="D48" s="207" t="s">
        <v>276</v>
      </c>
      <c r="E48" s="209">
        <v>264920</v>
      </c>
      <c r="F48" s="209">
        <f>E48*1.2</f>
        <v>317904</v>
      </c>
      <c r="G48" s="145">
        <f>'[5]01.12.2018'!I48</f>
        <v>28.653747200000002</v>
      </c>
      <c r="H48" s="145">
        <f>'[5]01.12.2018'!J48</f>
        <v>34.384496640000002</v>
      </c>
      <c r="I48" s="211">
        <f>G48*105%</f>
        <v>30.086434560000004</v>
      </c>
      <c r="J48" s="211">
        <v>36.11</v>
      </c>
    </row>
    <row r="49" spans="2:10">
      <c r="C49" s="212"/>
    </row>
    <row r="50" spans="2:10" ht="12" customHeight="1"/>
    <row r="51" spans="2:10" hidden="1"/>
    <row r="52" spans="2:10">
      <c r="B52" s="288" t="s">
        <v>1587</v>
      </c>
      <c r="C52" s="288"/>
      <c r="D52" s="288"/>
      <c r="E52" s="288"/>
      <c r="F52" s="288"/>
      <c r="G52" s="288"/>
      <c r="H52" s="288"/>
      <c r="I52" s="288"/>
      <c r="J52" s="288"/>
    </row>
    <row r="53" spans="2:10">
      <c r="B53" s="289" t="s">
        <v>900</v>
      </c>
      <c r="C53" s="289"/>
      <c r="H53" s="229" t="s">
        <v>171</v>
      </c>
      <c r="I53" s="229"/>
      <c r="J53" s="229"/>
    </row>
  </sheetData>
  <mergeCells count="12">
    <mergeCell ref="E9:F9"/>
    <mergeCell ref="G9:H9"/>
    <mergeCell ref="I9:J9"/>
    <mergeCell ref="B52:J52"/>
    <mergeCell ref="B53:C53"/>
    <mergeCell ref="H53:J53"/>
    <mergeCell ref="B7:E7"/>
    <mergeCell ref="A1:J1"/>
    <mergeCell ref="A2:J2"/>
    <mergeCell ref="A3:J3"/>
    <mergeCell ref="A4:J4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2" sqref="A2:XFD2"/>
    </sheetView>
  </sheetViews>
  <sheetFormatPr defaultRowHeight="15"/>
  <cols>
    <col min="1" max="1" width="2.5703125" customWidth="1"/>
    <col min="2" max="2" width="2.42578125" customWidth="1"/>
    <col min="3" max="3" width="2.85546875" customWidth="1"/>
    <col min="4" max="4" width="29.85546875" customWidth="1"/>
    <col min="5" max="5" width="19.85546875" customWidth="1"/>
  </cols>
  <sheetData>
    <row r="1" spans="1:9" ht="15.75" customHeight="1">
      <c r="A1" s="260" t="s">
        <v>812</v>
      </c>
      <c r="B1" s="260"/>
      <c r="C1" s="260"/>
      <c r="D1" s="260"/>
      <c r="E1" s="260"/>
      <c r="F1" s="260"/>
      <c r="G1" s="260"/>
      <c r="H1" s="260"/>
      <c r="I1" s="260"/>
    </row>
    <row r="2" spans="1:9" ht="55.5" customHeight="1">
      <c r="A2" s="214"/>
      <c r="B2" s="214"/>
      <c r="C2" s="214"/>
      <c r="D2" s="214"/>
      <c r="E2" s="214"/>
      <c r="F2" s="261" t="s">
        <v>813</v>
      </c>
      <c r="G2" s="261"/>
      <c r="H2" s="261"/>
      <c r="I2" s="261"/>
    </row>
    <row r="3" spans="1:9" ht="15.75" customHeight="1">
      <c r="A3" s="121"/>
      <c r="B3" s="214"/>
      <c r="C3" s="214"/>
      <c r="D3" s="214"/>
      <c r="E3" s="214"/>
      <c r="F3" s="261" t="s">
        <v>1590</v>
      </c>
      <c r="G3" s="261"/>
      <c r="H3" s="261"/>
      <c r="I3" s="261"/>
    </row>
    <row r="4" spans="1:9" ht="15.75" customHeight="1">
      <c r="A4" s="214"/>
      <c r="B4" s="214"/>
      <c r="C4" s="214"/>
      <c r="D4" s="214"/>
      <c r="E4" s="214"/>
      <c r="F4" s="261" t="s">
        <v>952</v>
      </c>
      <c r="G4" s="261"/>
      <c r="H4" s="261"/>
      <c r="I4" s="261"/>
    </row>
    <row r="5" spans="1:9" ht="15.75">
      <c r="A5" s="261"/>
      <c r="B5" s="261"/>
      <c r="C5" s="261"/>
      <c r="D5" s="261"/>
      <c r="E5" s="261"/>
      <c r="F5" s="42"/>
      <c r="G5" s="44"/>
      <c r="H5" s="44"/>
      <c r="I5" s="44"/>
    </row>
    <row r="6" spans="1:9" ht="42" customHeight="1">
      <c r="A6" s="259" t="s">
        <v>1592</v>
      </c>
      <c r="B6" s="259"/>
      <c r="C6" s="259"/>
      <c r="D6" s="259"/>
      <c r="E6" s="259"/>
      <c r="F6" s="259"/>
      <c r="G6" s="259"/>
      <c r="H6" s="259"/>
      <c r="I6" s="259"/>
    </row>
    <row r="7" spans="1:9" ht="16.5" customHeight="1" thickBot="1">
      <c r="A7" s="43"/>
      <c r="B7" s="43"/>
      <c r="C7" s="43"/>
      <c r="D7" s="290" t="s">
        <v>1591</v>
      </c>
      <c r="E7" s="290"/>
      <c r="F7" s="42"/>
      <c r="G7" s="44"/>
      <c r="H7" s="44"/>
      <c r="I7" s="44"/>
    </row>
    <row r="8" spans="1:9" ht="15" customHeight="1">
      <c r="A8" s="250" t="s">
        <v>819</v>
      </c>
      <c r="B8" s="251"/>
      <c r="C8" s="251"/>
      <c r="D8" s="250" t="s">
        <v>820</v>
      </c>
      <c r="E8" s="253" t="s">
        <v>821</v>
      </c>
      <c r="F8" s="235" t="s">
        <v>823</v>
      </c>
      <c r="G8" s="236"/>
      <c r="H8" s="235" t="s">
        <v>823</v>
      </c>
      <c r="I8" s="236"/>
    </row>
    <row r="9" spans="1:9" ht="15" customHeight="1">
      <c r="A9" s="252"/>
      <c r="B9" s="253"/>
      <c r="C9" s="253"/>
      <c r="D9" s="252"/>
      <c r="E9" s="253"/>
      <c r="F9" s="235" t="s">
        <v>830</v>
      </c>
      <c r="G9" s="236"/>
      <c r="H9" s="235" t="s">
        <v>967</v>
      </c>
      <c r="I9" s="236"/>
    </row>
    <row r="10" spans="1:9" ht="26.25" thickBot="1">
      <c r="A10" s="254"/>
      <c r="B10" s="255"/>
      <c r="C10" s="255"/>
      <c r="D10" s="254"/>
      <c r="E10" s="253"/>
      <c r="F10" s="58" t="s">
        <v>831</v>
      </c>
      <c r="G10" s="58" t="s">
        <v>832</v>
      </c>
      <c r="H10" s="58" t="s">
        <v>831</v>
      </c>
      <c r="I10" s="58" t="s">
        <v>832</v>
      </c>
    </row>
    <row r="11" spans="1:9" ht="15.75" thickBot="1">
      <c r="A11" s="231">
        <v>1</v>
      </c>
      <c r="B11" s="232"/>
      <c r="C11" s="232"/>
      <c r="D11" s="61">
        <v>2</v>
      </c>
      <c r="E11" s="60">
        <v>3</v>
      </c>
      <c r="F11" s="58">
        <v>4</v>
      </c>
      <c r="G11" s="65">
        <v>5</v>
      </c>
      <c r="H11" s="66">
        <v>6</v>
      </c>
      <c r="I11" s="66">
        <v>7</v>
      </c>
    </row>
    <row r="12" spans="1:9" ht="36" customHeight="1">
      <c r="A12" s="82" t="s">
        <v>281</v>
      </c>
      <c r="B12" s="82"/>
      <c r="C12" s="82"/>
      <c r="D12" s="215" t="s">
        <v>875</v>
      </c>
      <c r="E12" s="87"/>
      <c r="F12" s="103"/>
      <c r="G12" s="103"/>
      <c r="H12" s="104"/>
      <c r="I12" s="111">
        <f t="shared" ref="I12:I17" si="0">H12*1.2</f>
        <v>0</v>
      </c>
    </row>
    <row r="13" spans="1:9" ht="25.5">
      <c r="A13" s="82" t="s">
        <v>281</v>
      </c>
      <c r="B13" s="82" t="s">
        <v>10</v>
      </c>
      <c r="C13" s="82"/>
      <c r="D13" s="86" t="s">
        <v>876</v>
      </c>
      <c r="E13" s="87"/>
      <c r="F13" s="103"/>
      <c r="G13" s="103"/>
      <c r="H13" s="104"/>
      <c r="I13" s="111">
        <f t="shared" si="0"/>
        <v>0</v>
      </c>
    </row>
    <row r="14" spans="1:9" ht="24.75" customHeight="1">
      <c r="A14" s="82" t="s">
        <v>281</v>
      </c>
      <c r="B14" s="82" t="s">
        <v>10</v>
      </c>
      <c r="C14" s="82" t="s">
        <v>10</v>
      </c>
      <c r="D14" s="86" t="s">
        <v>877</v>
      </c>
      <c r="E14" s="87" t="s">
        <v>836</v>
      </c>
      <c r="F14" s="103">
        <v>4.75</v>
      </c>
      <c r="G14" s="103">
        <v>5.7</v>
      </c>
      <c r="H14" s="104">
        <v>4.99</v>
      </c>
      <c r="I14" s="104">
        <f t="shared" si="0"/>
        <v>5.9880000000000004</v>
      </c>
    </row>
    <row r="15" spans="1:9" ht="21.75" customHeight="1">
      <c r="A15" s="82" t="s">
        <v>281</v>
      </c>
      <c r="B15" s="82" t="s">
        <v>10</v>
      </c>
      <c r="C15" s="82" t="s">
        <v>837</v>
      </c>
      <c r="D15" s="86" t="s">
        <v>878</v>
      </c>
      <c r="E15" s="87" t="s">
        <v>836</v>
      </c>
      <c r="F15" s="103">
        <v>7.91</v>
      </c>
      <c r="G15" s="103">
        <v>9.49</v>
      </c>
      <c r="H15" s="104">
        <v>8.31</v>
      </c>
      <c r="I15" s="104">
        <v>9.98</v>
      </c>
    </row>
    <row r="16" spans="1:9" ht="25.5">
      <c r="A16" s="82" t="s">
        <v>281</v>
      </c>
      <c r="B16" s="82" t="s">
        <v>10</v>
      </c>
      <c r="C16" s="82" t="s">
        <v>281</v>
      </c>
      <c r="D16" s="215" t="s">
        <v>879</v>
      </c>
      <c r="E16" s="87" t="s">
        <v>836</v>
      </c>
      <c r="F16" s="103">
        <v>9.5</v>
      </c>
      <c r="G16" s="103">
        <v>11.4</v>
      </c>
      <c r="H16" s="104">
        <f t="shared" ref="H16" si="1">F16*105%</f>
        <v>9.9749999999999996</v>
      </c>
      <c r="I16" s="104">
        <v>11.98</v>
      </c>
    </row>
    <row r="17" spans="1:10" ht="38.25">
      <c r="A17" s="82" t="s">
        <v>281</v>
      </c>
      <c r="B17" s="82" t="s">
        <v>10</v>
      </c>
      <c r="C17" s="82" t="s">
        <v>409</v>
      </c>
      <c r="D17" s="86" t="s">
        <v>880</v>
      </c>
      <c r="E17" s="87" t="s">
        <v>836</v>
      </c>
      <c r="F17" s="103">
        <v>11.88</v>
      </c>
      <c r="G17" s="103">
        <v>14.25</v>
      </c>
      <c r="H17" s="104">
        <v>12.48</v>
      </c>
      <c r="I17" s="104">
        <f t="shared" si="0"/>
        <v>14.975999999999999</v>
      </c>
    </row>
    <row r="18" spans="1:10" ht="21.75" customHeight="1">
      <c r="A18" s="82" t="s">
        <v>281</v>
      </c>
      <c r="B18" s="82" t="s">
        <v>10</v>
      </c>
      <c r="C18" s="82" t="s">
        <v>427</v>
      </c>
      <c r="D18" s="86" t="s">
        <v>881</v>
      </c>
      <c r="E18" s="87" t="s">
        <v>836</v>
      </c>
      <c r="F18" s="103">
        <v>9.5</v>
      </c>
      <c r="G18" s="103">
        <v>11.4</v>
      </c>
      <c r="H18" s="104">
        <v>9.98</v>
      </c>
      <c r="I18" s="105">
        <v>11.98</v>
      </c>
    </row>
    <row r="19" spans="1:10" ht="21" customHeight="1">
      <c r="A19" s="82" t="s">
        <v>281</v>
      </c>
      <c r="B19" s="82" t="s">
        <v>10</v>
      </c>
      <c r="C19" s="82" t="s">
        <v>443</v>
      </c>
      <c r="D19" s="86" t="s">
        <v>882</v>
      </c>
      <c r="E19" s="87" t="s">
        <v>836</v>
      </c>
      <c r="F19" s="103">
        <v>15.84</v>
      </c>
      <c r="G19" s="103">
        <v>19.010000000000002</v>
      </c>
      <c r="H19" s="104">
        <v>16.64</v>
      </c>
      <c r="I19" s="105">
        <v>19.97</v>
      </c>
    </row>
    <row r="22" spans="1:10" ht="15.75">
      <c r="B22" s="216" t="s">
        <v>1588</v>
      </c>
      <c r="C22" s="216"/>
      <c r="D22" s="216"/>
      <c r="E22" s="216"/>
      <c r="F22" s="216"/>
      <c r="G22" s="216"/>
      <c r="H22" s="216"/>
      <c r="I22" s="216"/>
      <c r="J22" s="216"/>
    </row>
    <row r="24" spans="1:10" ht="15" customHeight="1">
      <c r="B24" s="218" t="s">
        <v>900</v>
      </c>
      <c r="C24" s="217"/>
      <c r="D24" s="217"/>
      <c r="E24" s="217"/>
      <c r="F24" s="213" t="s">
        <v>901</v>
      </c>
      <c r="G24" s="42"/>
      <c r="H24" s="44"/>
      <c r="I24" s="213"/>
      <c r="J24" s="44"/>
    </row>
  </sheetData>
  <mergeCells count="15">
    <mergeCell ref="A1:I1"/>
    <mergeCell ref="F2:I2"/>
    <mergeCell ref="F3:I3"/>
    <mergeCell ref="F4:I4"/>
    <mergeCell ref="A5:E5"/>
    <mergeCell ref="A11:C11"/>
    <mergeCell ref="A6:I6"/>
    <mergeCell ref="D7:E7"/>
    <mergeCell ref="A8:C10"/>
    <mergeCell ref="D8:D10"/>
    <mergeCell ref="E8:E10"/>
    <mergeCell ref="F8:G8"/>
    <mergeCell ref="H8:I8"/>
    <mergeCell ref="F9:G9"/>
    <mergeCell ref="H9:I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ПР.№12</vt:lpstr>
      <vt:lpstr>ПР.№13</vt:lpstr>
      <vt:lpstr>ПР13на01.02.21г.</vt:lpstr>
      <vt:lpstr>ПР ОПД</vt:lpstr>
      <vt:lpstr>ПР12 на 01.02.21г.</vt:lpstr>
      <vt:lpstr>ПР ОПД 2021</vt:lpstr>
      <vt:lpstr>Пр13ин.гр.</vt:lpstr>
      <vt:lpstr>ПР12ин.гр</vt:lpstr>
      <vt:lpstr>Пр ОПД ин.гр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2021-01-29T08:11:29Z</dcterms:modified>
</cp:coreProperties>
</file>